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315" windowHeight="11505" activeTab="1"/>
  </bookViews>
  <sheets>
    <sheet name="2013" sheetId="4" r:id="rId1"/>
    <sheet name="ДРЭП" sheetId="2" r:id="rId2"/>
  </sheets>
  <externalReferences>
    <externalReference r:id="rId3"/>
  </externalReferences>
  <definedNames>
    <definedName name="_MKD23">[1]F!$M$30</definedName>
    <definedName name="_MKD25">[1]F!$M$32</definedName>
    <definedName name="_RR12">ДРЭП!$M$15:$M$1628</definedName>
    <definedName name="_RR21">ДРЭП!$V$15:$V$1628</definedName>
    <definedName name="_RR22">ДРЭП!$W$15:$W$1628</definedName>
    <definedName name="_RR23">ДРЭП!$X:$X</definedName>
    <definedName name="_RR29">ДРЭП!$AD:$AD</definedName>
    <definedName name="_RR45">ДРЭП!$AT:$AT</definedName>
    <definedName name="_RR47">ДРЭП!$AV:$AV</definedName>
    <definedName name="_RR48">ДРЭП!$AW:$AW</definedName>
    <definedName name="_RR49">ДРЭП!$AX:$AX</definedName>
    <definedName name="_RR50">ДРЭП!$AY:$AY</definedName>
    <definedName name="_RR51">ДРЭП!$AZ:$AZ</definedName>
    <definedName name="_RR52">ДРЭП!$BA:$BA</definedName>
    <definedName name="_RR54">ДРЭП!$BC:$BC</definedName>
    <definedName name="_RR57">ДРЭП!$BF:$BF</definedName>
    <definedName name="_RR58">ДРЭП!$BG:$BG</definedName>
    <definedName name="_RR59">ДРЭП!$BH:$BH</definedName>
    <definedName name="_RR62">ДРЭП!$BK:$BK</definedName>
    <definedName name="_RR63">ДРЭП!$BL:$BL</definedName>
    <definedName name="_RR65">ДРЭП!$BN:$BN</definedName>
    <definedName name="_RR66">ДРЭП!$BO:$BO</definedName>
    <definedName name="_RR68">ДРЭП!$BQ:$BQ</definedName>
    <definedName name="_RR69">ДРЭП!$BR:$BR</definedName>
    <definedName name="_RR71">ДРЭП!$BT:$BT</definedName>
    <definedName name="_RR72">ДРЭП!$BU:$BU</definedName>
    <definedName name="_RR74">ДРЭП!$BW:$BW</definedName>
    <definedName name="_RR75">ДРЭП!$BX:$BX</definedName>
    <definedName name="_RR78">ДРЭП!$CA:$CA</definedName>
    <definedName name="_RR79">ДРЭП!$CB:$CB</definedName>
    <definedName name="_RR88">ДРЭП!$CK:$CK</definedName>
    <definedName name="BaseYear">[1]F!$M$12</definedName>
    <definedName name="CRE31Y">[1]G!$J$34</definedName>
    <definedName name="CRE32Y">[1]G!$J$35</definedName>
    <definedName name="CRE33Y">[1]G!$J$36</definedName>
    <definedName name="CRE34Y">[1]G!$J$37</definedName>
    <definedName name="CRE35Y">[1]G!$J$38</definedName>
    <definedName name="CRE36Y">[1]G!$J$39</definedName>
    <definedName name="CRE47Y">[1]G!$J$52</definedName>
    <definedName name="CRE48Y">[1]G!$J$53</definedName>
    <definedName name="CRE49Y">[1]G!$J$54</definedName>
    <definedName name="CRE50Y">[1]G!$J$55</definedName>
    <definedName name="CRE54Y">[1]G!$J$59</definedName>
    <definedName name="CRE58Y">[1]G!$J$63</definedName>
    <definedName name="CRE62Y">[1]G!$J$68</definedName>
    <definedName name="CRE65Y">[1]G!$J$72</definedName>
    <definedName name="CRE68Y">[1]G!$J$75</definedName>
    <definedName name="CRE71Y">[1]G!$J$79</definedName>
    <definedName name="CRE74Y">[1]G!$J$82</definedName>
    <definedName name="CRE78Y">[1]G!$J$86</definedName>
    <definedName name="CRE88Y">[1]G!$J$96</definedName>
    <definedName name="CRE90Y">[1]G!$J$99</definedName>
    <definedName name="CRE91Y">[1]G!$J$101</definedName>
    <definedName name="CRE92Y">[1]G!$J$103</definedName>
    <definedName name="MKD21_1">[1]F!$M$16</definedName>
    <definedName name="MKD21_2">[1]F!$M$17</definedName>
    <definedName name="MKD21_3">[1]F!$M$18</definedName>
    <definedName name="MKD21_4">[1]F!$M$19</definedName>
    <definedName name="MKD21_5">[1]F!$M$20</definedName>
    <definedName name="MKD21_6">[1]F!$M$21</definedName>
    <definedName name="MKD22_1">[1]F!$M$23</definedName>
    <definedName name="MKD22_2">[1]F!$M$24</definedName>
    <definedName name="MKD22_3">[1]F!$M$25</definedName>
    <definedName name="MKD22_4">[1]F!$M$26</definedName>
    <definedName name="MKD22_5">[1]F!$M$27</definedName>
    <definedName name="MKD22_6">[1]F!$M$28</definedName>
  </definedNames>
  <calcPr calcId="114210" fullCalcOnLoad="1"/>
</workbook>
</file>

<file path=xl/calcChain.xml><?xml version="1.0" encoding="utf-8"?>
<calcChain xmlns="http://schemas.openxmlformats.org/spreadsheetml/2006/main">
  <c r="F18" i="4"/>
  <c r="G18"/>
  <c r="H11"/>
  <c r="H12"/>
  <c r="H13"/>
  <c r="H14"/>
  <c r="H15"/>
  <c r="H16"/>
  <c r="H18"/>
  <c r="E18"/>
  <c r="M8" i="2"/>
  <c r="M9"/>
  <c r="M10"/>
  <c r="M11"/>
  <c r="M12"/>
  <c r="M7"/>
  <c r="R12"/>
  <c r="O12"/>
  <c r="O10"/>
  <c r="O9"/>
  <c r="O8"/>
  <c r="O7"/>
  <c r="CI5"/>
  <c r="CH5"/>
  <c r="CG5"/>
  <c r="CF5"/>
  <c r="CE5"/>
  <c r="CD5"/>
  <c r="CC5"/>
  <c r="CB5"/>
  <c r="BZ5"/>
  <c r="BY5"/>
  <c r="BV5"/>
  <c r="BS5"/>
  <c r="BP5"/>
  <c r="BM5"/>
  <c r="BJ5"/>
  <c r="BI5"/>
  <c r="BF5"/>
  <c r="BD5"/>
  <c r="BB5"/>
  <c r="AY5"/>
  <c r="AX5"/>
  <c r="AW5"/>
  <c r="AV5"/>
  <c r="AU5"/>
  <c r="AS5"/>
  <c r="AR5"/>
  <c r="AQ5"/>
  <c r="AP5"/>
  <c r="AO5"/>
  <c r="AN5"/>
  <c r="AM5"/>
  <c r="AL5"/>
  <c r="AK5"/>
  <c r="AJ5"/>
  <c r="AI5"/>
  <c r="AH5"/>
  <c r="AG5"/>
  <c r="AF5"/>
  <c r="AE5"/>
  <c r="Q5"/>
  <c r="P5"/>
  <c r="O5"/>
  <c r="N5"/>
  <c r="L5"/>
  <c r="K5"/>
  <c r="J5"/>
  <c r="S5"/>
  <c r="R5"/>
  <c r="M5"/>
</calcChain>
</file>

<file path=xl/sharedStrings.xml><?xml version="1.0" encoding="utf-8"?>
<sst xmlns="http://schemas.openxmlformats.org/spreadsheetml/2006/main" count="514" uniqueCount="240">
  <si>
    <t xml:space="preserve"> </t>
  </si>
  <si>
    <t>ХАРАКТЕРИСТИКИ ДОМА</t>
  </si>
  <si>
    <t>СТЕНЫ</t>
  </si>
  <si>
    <t>КРОВЛЯ</t>
  </si>
  <si>
    <t>ПОДВАЛ</t>
  </si>
  <si>
    <t>ПОМЕЩЕНИЯ ОБЩЕГО ПОЛЬЗОВАНИЯ</t>
  </si>
  <si>
    <t>МУСОРОПРОВОД</t>
  </si>
  <si>
    <t>СИСТЕМА ОТОПЛЕНИЯ</t>
  </si>
  <si>
    <t>СИСТЕМА ВОДОСНАБЖЕНИЯ</t>
  </si>
  <si>
    <t>СИСТЕМА КАНАЛИЗАЦИИ</t>
  </si>
  <si>
    <t>СИСТЕМА ЭЛЕКТРОСНАБЖЕНИЯ</t>
  </si>
  <si>
    <t>СИСТЕМА ГАЗОСНАБЖЕНИЯ</t>
  </si>
  <si>
    <t>ЛИФТОВОЕ ХОЗЯЙСТВО</t>
  </si>
  <si>
    <t>Год проведения последнего капремонта лестниц</t>
  </si>
  <si>
    <t>Год проведения последнего капремонта дверных заполнений и входных площадок</t>
  </si>
  <si>
    <t>Год проведения последнего благоустройство дворовой территории</t>
  </si>
  <si>
    <t>№</t>
  </si>
  <si>
    <t>Адрес многоквартирного дома</t>
  </si>
  <si>
    <t>Код субъекта Российской Федерации</t>
  </si>
  <si>
    <t>Код муниципального образования</t>
  </si>
  <si>
    <t>Наименование муниципального образования</t>
  </si>
  <si>
    <t>Инвентарный номер здания</t>
  </si>
  <si>
    <t>Кадастровый номер земельного участка</t>
  </si>
  <si>
    <t>Серия, тип проекта</t>
  </si>
  <si>
    <t>Тип жилого дома</t>
  </si>
  <si>
    <t>Количество квартир</t>
  </si>
  <si>
    <t>Количество проживающих</t>
  </si>
  <si>
    <t>Количество лицевых счетов</t>
  </si>
  <si>
    <t>общая площадь здания</t>
  </si>
  <si>
    <t>Площадь жилых помещений, в т.ч. по видам собственности</t>
  </si>
  <si>
    <t>Площадь нежилых помещений общего пользования</t>
  </si>
  <si>
    <t>Площадь нежилых помещений функционального назначения</t>
  </si>
  <si>
    <t>Количество этажей наибольшее</t>
  </si>
  <si>
    <t>Количество подъездов</t>
  </si>
  <si>
    <t>Год постройки</t>
  </si>
  <si>
    <t>Год проведения реконструкции</t>
  </si>
  <si>
    <t>Год проведения последнего капремонта</t>
  </si>
  <si>
    <t>Вид последнего капремонта</t>
  </si>
  <si>
    <t>Степень износа здания, в т.ч. по элементам</t>
  </si>
  <si>
    <t>Материал несущих стен</t>
  </si>
  <si>
    <t>Площадь фасада, в т.ч. по видам</t>
  </si>
  <si>
    <t>Год проведения последнего капитального ремонта фасада</t>
  </si>
  <si>
    <t>Площадь кровли, в т.ч. по видам</t>
  </si>
  <si>
    <t>Год проведения последнего капитального ремонта кровли</t>
  </si>
  <si>
    <t>Подвал</t>
  </si>
  <si>
    <t>Площадь эксплуатируемых подвальных помещений</t>
  </si>
  <si>
    <t>Год проведения последнего капитального ремонта подвальных помещений</t>
  </si>
  <si>
    <t>Площадь помещений общего пользования</t>
  </si>
  <si>
    <t>Год проведения последнего ремонта помещений общего пользования</t>
  </si>
  <si>
    <t>Количество мусоропроводов</t>
  </si>
  <si>
    <t>Год проведения последнего капитального ремонта мусоропроводов</t>
  </si>
  <si>
    <t>Система отопления</t>
  </si>
  <si>
    <t>Количество элеваторных узлов системы отопления</t>
  </si>
  <si>
    <t>Длина трубопроводов системы отопления</t>
  </si>
  <si>
    <t>Год проведения последнего капитального ремонта системы отопления</t>
  </si>
  <si>
    <t>Система горячего водоснабжения</t>
  </si>
  <si>
    <t>Длина трубопроводов системы горячего водоснабжения</t>
  </si>
  <si>
    <t>Год проведения последнего капитального ремонта</t>
  </si>
  <si>
    <t>Система холодного водоснабжения</t>
  </si>
  <si>
    <t>Длина трубопроводов системы холодного водоснабжения</t>
  </si>
  <si>
    <t>Система водоотведения (канализации)</t>
  </si>
  <si>
    <t>Длина трубопроводов системы водоотведения</t>
  </si>
  <si>
    <t>Система электроснабжения</t>
  </si>
  <si>
    <t>Длина сетей в местах общего пользования</t>
  </si>
  <si>
    <t>Система газоснабжения</t>
  </si>
  <si>
    <t>Длина сетей соответствующих требованиям</t>
  </si>
  <si>
    <t>Длина сетей не соответствующих требованиям</t>
  </si>
  <si>
    <t>Количество лифтов, в т.ч. по срокам эксплуатации после установки или последнего капитального ремонта</t>
  </si>
  <si>
    <t>Количество остановок лифтов</t>
  </si>
  <si>
    <t>Год проведения последнего капремонта лифтового хозяйства</t>
  </si>
  <si>
    <t>Класс энергоэффективности здания</t>
  </si>
  <si>
    <t>всего</t>
  </si>
  <si>
    <t>Частная</t>
  </si>
  <si>
    <t>Муниципальная</t>
  </si>
  <si>
    <t>Государственная</t>
  </si>
  <si>
    <t>общая</t>
  </si>
  <si>
    <t>фундамент</t>
  </si>
  <si>
    <t>несущие стены</t>
  </si>
  <si>
    <t>перекрытия</t>
  </si>
  <si>
    <t>оштукатуренный</t>
  </si>
  <si>
    <t>неоштукатуренный</t>
  </si>
  <si>
    <t>панельный</t>
  </si>
  <si>
    <t>облицованный плиткой</t>
  </si>
  <si>
    <t>облицованный сайдингом</t>
  </si>
  <si>
    <t>деревянный</t>
  </si>
  <si>
    <t>утепленный с отделкой декоративной штукатуркой</t>
  </si>
  <si>
    <t>утепленный с отделкой плиткой</t>
  </si>
  <si>
    <t>утепленный с отделкой сайдингом</t>
  </si>
  <si>
    <t>отмостка</t>
  </si>
  <si>
    <t>остекление мест общего пользования (дерево)</t>
  </si>
  <si>
    <t>остекление мест общего пользования (пластик)</t>
  </si>
  <si>
    <t>остекление индивидуальное (дерево)</t>
  </si>
  <si>
    <t>остекление индивидуальное (пластик)</t>
  </si>
  <si>
    <t xml:space="preserve">общая </t>
  </si>
  <si>
    <t>шиферная скатная</t>
  </si>
  <si>
    <t>металлическая скатная</t>
  </si>
  <si>
    <t>иная скатная</t>
  </si>
  <si>
    <t>плоская</t>
  </si>
  <si>
    <t>до 5 лет</t>
  </si>
  <si>
    <t>от 6 до 10 лет</t>
  </si>
  <si>
    <t>от 11 до 15 лет</t>
  </si>
  <si>
    <t>от 16 до 20 лет</t>
  </si>
  <si>
    <t>от 21 до 25 лет</t>
  </si>
  <si>
    <t>от 26 лет и более</t>
  </si>
  <si>
    <t>выведенных из эксплуатации</t>
  </si>
  <si>
    <t>текст</t>
  </si>
  <si>
    <t>код ССРФ</t>
  </si>
  <si>
    <t>ОКТМО</t>
  </si>
  <si>
    <t>выбор</t>
  </si>
  <si>
    <t>ед.</t>
  </si>
  <si>
    <t>М2</t>
  </si>
  <si>
    <t>год</t>
  </si>
  <si>
    <t>%</t>
  </si>
  <si>
    <t>М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</si>
  <si>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</si>
  <si>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</si>
  <si>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</si>
  <si>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</si>
  <si>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</si>
  <si>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</si>
  <si>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</si>
  <si>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</si>
  <si>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</si>
  <si>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</si>
  <si>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</si>
  <si>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</si>
  <si>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</si>
  <si>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</si>
  <si>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</si>
  <si>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</si>
  <si>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</si>
  <si>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</si>
  <si>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</si>
  <si>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</si>
  <si>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</si>
  <si>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</si>
  <si>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</si>
  <si>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</si>
  <si>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</si>
  <si>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</si>
  <si>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</si>
  <si>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</si>
  <si>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</si>
  <si>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</si>
  <si>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</si>
  <si>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</si>
  <si>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</si>
  <si>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</si>
  <si>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</si>
  <si>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</si>
  <si>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</si>
  <si>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</si>
  <si>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</si>
  <si>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</si>
  <si>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</si>
  <si>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</si>
  <si>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</si>
  <si>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</si>
  <si>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</si>
  <si>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</si>
  <si>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</si>
  <si>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</si>
  <si>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</si>
  <si>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</si>
  <si>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</si>
  <si>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</si>
  <si>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</si>
  <si>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</si>
  <si>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</si>
  <si>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</si>
  <si>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</si>
  <si>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</si>
  <si>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</si>
  <si>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</si>
  <si>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</si>
  <si>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</si>
  <si>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</si>
  <si>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</si>
  <si>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</si>
  <si>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</si>
  <si>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</si>
  <si>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</si>
  <si>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</si>
  <si>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</si>
  <si>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</si>
  <si>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</si>
  <si>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</si>
  <si>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</si>
  <si>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</si>
  <si>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</si>
  <si>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</si>
  <si>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</si>
  <si>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</si>
  <si>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</si>
  <si>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</si>
  <si>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</si>
  <si>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</si>
  <si>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</si>
  <si>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</si>
  <si>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</si>
  <si>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</si>
  <si>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</si>
  <si>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</si>
  <si>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</si>
  <si>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</si>
  <si>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нет</t>
  </si>
  <si>
    <t>многоквартирный дом</t>
  </si>
  <si>
    <t>каменные, кирпичные (в т.ч. монолит)</t>
  </si>
  <si>
    <t>центральное</t>
  </si>
  <si>
    <t>централизованная</t>
  </si>
  <si>
    <t>не присвоен</t>
  </si>
  <si>
    <t>не проводился</t>
  </si>
  <si>
    <t>панельные</t>
  </si>
  <si>
    <t>эксплуатируемый</t>
  </si>
  <si>
    <t>пример:</t>
  </si>
  <si>
    <r>
      <rPr>
        <b/>
        <sz val="11"/>
        <color indexed="8"/>
        <rFont val="Calibri"/>
        <family val="2"/>
        <charset val="204"/>
      </rPr>
      <t>* гр. 18</t>
    </r>
    <r>
      <rPr>
        <sz val="11"/>
        <color theme="1"/>
        <rFont val="Calibri"/>
        <family val="2"/>
        <charset val="204"/>
        <scheme val="minor"/>
      </rPr>
      <t xml:space="preserve"> = общей площади мастерских, помещений дежурного лифтера, красного уголка, конъсержной комнаты и иные помещения функционального назначения</t>
    </r>
  </si>
  <si>
    <r>
      <rPr>
        <b/>
        <sz val="11"/>
        <color indexed="8"/>
        <rFont val="Calibri"/>
        <family val="2"/>
        <charset val="204"/>
      </rPr>
      <t>*гр. 55</t>
    </r>
    <r>
      <rPr>
        <sz val="11"/>
        <color theme="1"/>
        <rFont val="Calibri"/>
        <family val="2"/>
        <charset val="204"/>
        <scheme val="minor"/>
      </rPr>
      <t xml:space="preserve"> = общей площади технических подвалов, подвалов, лестниц, межквартирных лестничных площадок, общих каридоров, технических этажей, чердаков, встроенных гаражей, мастерских, колясочных, помещений консъержных, помещений дежурного лифтера, лифтовых шахт и иные помещения</t>
    </r>
  </si>
  <si>
    <t>городской округ "Город Белгород"</t>
  </si>
  <si>
    <r>
      <rPr>
        <b/>
        <sz val="11"/>
        <color indexed="8"/>
        <rFont val="Calibri"/>
        <family val="2"/>
        <charset val="204"/>
      </rPr>
      <t>*гр. 17</t>
    </r>
    <r>
      <rPr>
        <sz val="11"/>
        <color theme="1"/>
        <rFont val="Calibri"/>
        <family val="2"/>
        <charset val="204"/>
        <scheme val="minor"/>
      </rPr>
      <t xml:space="preserve"> = общей площади колясочных, чердаков, подвалов </t>
    </r>
  </si>
  <si>
    <t>*гр. 12 = гр.13+гр.55</t>
  </si>
  <si>
    <t>улица Щорса д.47</t>
  </si>
  <si>
    <t>улица Щорса д.49</t>
  </si>
  <si>
    <t>улица Щорса д.51</t>
  </si>
  <si>
    <t>улица Щорса д.57</t>
  </si>
  <si>
    <t>улица Щорса д.55</t>
  </si>
  <si>
    <t>улица Щорса д.53</t>
  </si>
  <si>
    <t>смешанные</t>
  </si>
  <si>
    <t>поквартирное</t>
  </si>
  <si>
    <t>поквартирная</t>
  </si>
  <si>
    <t>м2</t>
  </si>
  <si>
    <t>Общая площадь МКД (жилые + нежилые + МОП) гр.5+6+7</t>
  </si>
  <si>
    <t>ВСЕГО</t>
  </si>
  <si>
    <t>№ п/п</t>
  </si>
  <si>
    <t>ед. изм.</t>
  </si>
  <si>
    <t>Адрес МКД</t>
  </si>
  <si>
    <t>Площадь нежилых поме щений (магазины и т.п.)</t>
  </si>
  <si>
    <t>Площадь жилых помещений (квартир)</t>
  </si>
  <si>
    <t>Места общего пользования (МОП)  (коридоры, лестн. клетки,проч.)</t>
  </si>
  <si>
    <t>Характеристика жилого фонда МКД, находящихся на обслуживании</t>
  </si>
  <si>
    <t xml:space="preserve">            в ООО "ДРЭП ДСК" по состоянию на 01 февраля 2013 г.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</si>
</sst>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-* #,##0_-;\-* #,##0_-;_-* &quot;-&quot;_-;_-@_-"/>
    <numFmt numFmtId="166" formatCode="_-* #,##0_-;\-* #,##0_-;_-* &quot;-&quot;??_-;_-@_-"/>
    <numFmt numFmtId="167" formatCode="0.000%"/>
  </numFmts>
  <fonts count="2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6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9"/>
      <color indexed="10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6"/>
      <name val="Arial"/>
      <family val="2"/>
      <charset val="204"/>
    </font>
    <font>
      <sz val="6"/>
      <name val="Times New Roman"/>
      <family val="1"/>
      <charset val="204"/>
    </font>
    <font>
      <sz val="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14" fillId="0" borderId="0" applyFont="0" applyFill="0" applyBorder="0" applyAlignment="0" applyProtection="0"/>
  </cellStyleXfs>
  <cellXfs count="179">
    <xf numFmtId="0" fontId="0" fillId="0" borderId="0" xfId="0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1" xfId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1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1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1" fillId="0" borderId="2" xfId="1" applyFont="1" applyFill="1" applyBorder="1" applyAlignment="1">
      <alignment horizontal="center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" xfId="1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" xfId="0" applyNumberFormat="1" applyFont="1" applyFill="1" applyBorder="1" applyAlignment="1">
      <alignment horizontal="center" wrapText="1"/>
    </xf>
    <xf numFmtId="2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/>
      <protection locked="0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/>
    </xf>
    <xf numFmtId="2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167" fontId="10" fillId="0" borderId="1" xfId="3" applyNumberFormat="1" applyFont="1" applyFill="1" applyBorder="1"/>
    <xf numFmtId="9" fontId="10" fillId="0" borderId="1" xfId="3" applyNumberFormat="1" applyFont="1" applyFill="1" applyBorder="1"/>
    <xf numFmtId="9" fontId="10" fillId="0" borderId="1" xfId="3" applyFont="1" applyFill="1" applyBorder="1"/>
    <xf numFmtId="0" fontId="12" fillId="0" borderId="1" xfId="0" applyFont="1" applyBorder="1"/>
    <xf numFmtId="0" fontId="15" fillId="2" borderId="5" xfId="0" applyFont="1" applyFill="1" applyBorder="1" applyAlignment="1">
      <alignment horizontal="center" vertical="center" wrapText="1"/>
    </xf>
    <xf numFmtId="0" fontId="16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Fill="1" applyBorder="1" applyAlignment="1" applyProtection="1">
      <alignment horizontal="center" vertical="center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/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/>
    <xf numFmtId="0" fontId="22" fillId="2" borderId="12" xfId="0" applyFont="1" applyFill="1" applyBorder="1" applyAlignment="1">
      <alignment horizontal="left" vertical="center" wrapText="1"/>
    </xf>
    <xf numFmtId="0" fontId="20" fillId="0" borderId="13" xfId="0" applyFont="1" applyBorder="1"/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/>
    <xf numFmtId="0" fontId="20" fillId="0" borderId="11" xfId="0" applyFont="1" applyBorder="1" applyAlignment="1"/>
    <xf numFmtId="0" fontId="20" fillId="0" borderId="13" xfId="0" applyFont="1" applyBorder="1" applyAlignment="1">
      <alignment horizontal="center" wrapText="1"/>
    </xf>
    <xf numFmtId="0" fontId="20" fillId="0" borderId="12" xfId="0" applyFont="1" applyBorder="1" applyAlignment="1"/>
    <xf numFmtId="0" fontId="20" fillId="0" borderId="13" xfId="0" applyFont="1" applyBorder="1" applyAlignment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2" borderId="13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164" fontId="23" fillId="0" borderId="19" xfId="0" applyNumberFormat="1" applyFont="1" applyFill="1" applyBorder="1" applyAlignment="1" applyProtection="1">
      <protection locked="0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64" fontId="23" fillId="0" borderId="22" xfId="0" applyNumberFormat="1" applyFont="1" applyFill="1" applyBorder="1" applyAlignment="1" applyProtection="1">
      <protection locked="0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1" fillId="2" borderId="26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1" fillId="0" borderId="30" xfId="1" applyFont="1" applyFill="1" applyBorder="1" applyAlignment="1">
      <alignment horizontal="left"/>
    </xf>
    <xf numFmtId="164" fontId="23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30" xfId="0" applyNumberFormat="1" applyFont="1" applyFill="1" applyBorder="1" applyAlignment="1" applyProtection="1">
      <alignment vertical="center" wrapText="1"/>
      <protection locked="0"/>
    </xf>
    <xf numFmtId="0" fontId="20" fillId="0" borderId="31" xfId="0" applyFont="1" applyBorder="1" applyAlignment="1">
      <alignment horizontal="center"/>
    </xf>
    <xf numFmtId="0" fontId="21" fillId="0" borderId="32" xfId="1" applyFont="1" applyFill="1" applyBorder="1" applyAlignment="1">
      <alignment horizontal="left"/>
    </xf>
    <xf numFmtId="2" fontId="26" fillId="0" borderId="32" xfId="1" applyNumberFormat="1" applyFont="1" applyFill="1" applyBorder="1" applyAlignment="1"/>
    <xf numFmtId="2" fontId="26" fillId="0" borderId="28" xfId="1" applyNumberFormat="1" applyFont="1" applyFill="1" applyBorder="1" applyAlignment="1">
      <alignment horizontal="center"/>
    </xf>
    <xf numFmtId="2" fontId="26" fillId="0" borderId="32" xfId="1" applyNumberFormat="1" applyFont="1" applyFill="1" applyBorder="1" applyAlignment="1">
      <alignment horizontal="center"/>
    </xf>
    <xf numFmtId="2" fontId="26" fillId="0" borderId="33" xfId="1" applyNumberFormat="1" applyFont="1" applyFill="1" applyBorder="1" applyAlignment="1">
      <alignment horizontal="center"/>
    </xf>
    <xf numFmtId="2" fontId="24" fillId="0" borderId="32" xfId="1" applyNumberFormat="1" applyFont="1" applyFill="1" applyBorder="1" applyAlignment="1">
      <alignment horizontal="center"/>
    </xf>
    <xf numFmtId="2" fontId="24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/>
    <xf numFmtId="0" fontId="25" fillId="0" borderId="33" xfId="0" applyFont="1" applyBorder="1" applyAlignment="1"/>
    <xf numFmtId="164" fontId="23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32" xfId="0" applyNumberFormat="1" applyFont="1" applyFill="1" applyBorder="1" applyAlignment="1" applyProtection="1">
      <alignment vertical="center" wrapText="1"/>
      <protection locked="0"/>
    </xf>
    <xf numFmtId="164" fontId="23" fillId="0" borderId="33" xfId="0" applyNumberFormat="1" applyFont="1" applyFill="1" applyBorder="1" applyAlignment="1" applyProtection="1">
      <protection locked="0"/>
    </xf>
    <xf numFmtId="0" fontId="21" fillId="0" borderId="34" xfId="1" applyFont="1" applyFill="1" applyBorder="1" applyAlignment="1">
      <alignment horizontal="left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34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</cellXfs>
  <cellStyles count="4">
    <cellStyle name="Обычный" xfId="0" builtinId="0"/>
    <cellStyle name="Обычный_Лист1" xfId="1"/>
    <cellStyle name="Обычный_РЕЕСТР" xfId="2"/>
    <cellStyle name="Процентный" xfId="3" builtinId="5"/>
  </cellStyles>
  <dxfs count="2"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82;&#1086;&#1085;&#1086;&#1084;&#1080;&#1082;&#1072;%20&#1044;&#1056;&#1069;&#1055;/&#1046;&#1080;&#1083;&#1092;&#1086;&#1085;&#1076;/FNX%20ZKH%20MKD%20&#1084;&#1077;&#1090;&#1086;&#1076;&#1080;&#1095;&#1077;&#1089;&#1082;&#1080;&#1077;%20&#1088;&#1077;&#1082;&#1086;&#1084;&#1077;&#1085;&#1076;&#1072;&#1094;&#1080;&#1080;_14.09.11/ZKH%20MKD%20model%20for%20Fund_14.09.11&#1054;&#1054;&#1054;%20&#1044;&#1056;&#1069;&#1055;%20&#1044;&#1057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"/>
      <sheetName val="N"/>
      <sheetName val="X"/>
      <sheetName val="РЕЕСТР"/>
      <sheetName val="МОДЕЛЬ"/>
      <sheetName val="ОБЯЗАТЕЛЬСТВА"/>
      <sheetName val="АНАЛИТИКА"/>
      <sheetName val="ОШИБКИ"/>
      <sheetName val="G"/>
      <sheetName val="MM1"/>
      <sheetName val="RR30"/>
      <sheetName val="RR46"/>
      <sheetName val="RR53"/>
      <sheetName val="RR57"/>
      <sheetName val="RR61"/>
      <sheetName val="RR64"/>
      <sheetName val="RR67"/>
      <sheetName val="RR70"/>
      <sheetName val="RR73"/>
      <sheetName val="RR76"/>
      <sheetName val="RR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J34">
            <v>30</v>
          </cell>
        </row>
        <row r="35">
          <cell r="J35">
            <v>30</v>
          </cell>
        </row>
        <row r="36">
          <cell r="J36">
            <v>20</v>
          </cell>
        </row>
        <row r="37">
          <cell r="J37">
            <v>50</v>
          </cell>
        </row>
        <row r="38">
          <cell r="J38">
            <v>25</v>
          </cell>
        </row>
        <row r="39">
          <cell r="J39">
            <v>30</v>
          </cell>
        </row>
        <row r="52">
          <cell r="J52">
            <v>30</v>
          </cell>
        </row>
        <row r="53">
          <cell r="J53">
            <v>15</v>
          </cell>
        </row>
        <row r="54">
          <cell r="J54">
            <v>50</v>
          </cell>
        </row>
        <row r="55">
          <cell r="J55">
            <v>10</v>
          </cell>
        </row>
        <row r="59">
          <cell r="J59">
            <v>30</v>
          </cell>
        </row>
        <row r="63">
          <cell r="J63">
            <v>50</v>
          </cell>
        </row>
        <row r="68">
          <cell r="J68">
            <v>30</v>
          </cell>
        </row>
        <row r="72">
          <cell r="J72">
            <v>30</v>
          </cell>
        </row>
        <row r="75">
          <cell r="J75">
            <v>30</v>
          </cell>
        </row>
        <row r="79">
          <cell r="J79">
            <v>40</v>
          </cell>
        </row>
        <row r="82">
          <cell r="J82">
            <v>20</v>
          </cell>
        </row>
        <row r="86">
          <cell r="J86">
            <v>20</v>
          </cell>
        </row>
        <row r="96">
          <cell r="J96">
            <v>25</v>
          </cell>
        </row>
        <row r="99">
          <cell r="J99">
            <v>40</v>
          </cell>
        </row>
        <row r="101">
          <cell r="J101">
            <v>20</v>
          </cell>
        </row>
        <row r="103">
          <cell r="J103">
            <v>10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53"/>
  <sheetViews>
    <sheetView workbookViewId="0">
      <selection activeCell="K8" sqref="K8"/>
    </sheetView>
  </sheetViews>
  <sheetFormatPr defaultColWidth="13.5703125" defaultRowHeight="15.75"/>
  <cols>
    <col min="1" max="1" width="5.85546875" style="106" customWidth="1"/>
    <col min="2" max="2" width="5.5703125" style="107" customWidth="1"/>
    <col min="3" max="3" width="22.85546875" style="106" customWidth="1"/>
    <col min="4" max="4" width="5.28515625" style="107" customWidth="1"/>
    <col min="5" max="6" width="13.5703125" style="107" customWidth="1"/>
    <col min="7" max="7" width="12" style="109" customWidth="1"/>
    <col min="8" max="8" width="15.5703125" style="107" customWidth="1"/>
    <col min="9" max="9" width="9.140625" style="53" customWidth="1"/>
    <col min="10" max="16384" width="13.5703125" style="106"/>
  </cols>
  <sheetData>
    <row r="2" spans="2:9">
      <c r="C2" s="106" t="s">
        <v>238</v>
      </c>
    </row>
    <row r="3" spans="2:9">
      <c r="C3" s="106" t="s">
        <v>239</v>
      </c>
    </row>
    <row r="6" spans="2:9" ht="16.5" thickBot="1"/>
    <row r="7" spans="2:9">
      <c r="B7" s="125"/>
      <c r="C7" s="113"/>
      <c r="D7" s="110"/>
      <c r="E7" s="122"/>
      <c r="F7" s="110"/>
      <c r="G7" s="118"/>
      <c r="H7" s="130"/>
    </row>
    <row r="8" spans="2:9" ht="123" customHeight="1" thickBot="1">
      <c r="B8" s="126" t="s">
        <v>232</v>
      </c>
      <c r="C8" s="129" t="s">
        <v>234</v>
      </c>
      <c r="D8" s="111" t="s">
        <v>233</v>
      </c>
      <c r="E8" s="119" t="s">
        <v>230</v>
      </c>
      <c r="F8" s="111" t="s">
        <v>236</v>
      </c>
      <c r="G8" s="119" t="s">
        <v>235</v>
      </c>
      <c r="H8" s="112" t="s">
        <v>237</v>
      </c>
      <c r="I8" s="108"/>
    </row>
    <row r="9" spans="2:9" s="107" customFormat="1" ht="16.5" thickBot="1">
      <c r="B9" s="136">
        <v>1</v>
      </c>
      <c r="C9" s="139">
        <v>2</v>
      </c>
      <c r="D9" s="140">
        <v>3</v>
      </c>
      <c r="E9" s="142">
        <v>4</v>
      </c>
      <c r="F9" s="140">
        <v>5</v>
      </c>
      <c r="G9" s="142">
        <v>6</v>
      </c>
      <c r="H9" s="143">
        <v>7</v>
      </c>
    </row>
    <row r="10" spans="2:9">
      <c r="B10" s="127"/>
      <c r="C10" s="114"/>
      <c r="E10" s="123"/>
      <c r="G10" s="120"/>
      <c r="H10" s="131"/>
      <c r="I10" s="107"/>
    </row>
    <row r="11" spans="2:9" ht="20.100000000000001" customHeight="1">
      <c r="B11" s="134">
        <v>1</v>
      </c>
      <c r="C11" s="144" t="s">
        <v>220</v>
      </c>
      <c r="D11" s="138" t="s">
        <v>229</v>
      </c>
      <c r="E11" s="145">
        <v>23193.4</v>
      </c>
      <c r="F11" s="146">
        <v>19561.7</v>
      </c>
      <c r="G11" s="147">
        <v>0</v>
      </c>
      <c r="H11" s="135">
        <f t="shared" ref="H11:H16" si="0">E11-F11-G11</f>
        <v>3631.7000000000007</v>
      </c>
      <c r="I11" s="107"/>
    </row>
    <row r="12" spans="2:9" ht="20.100000000000001" customHeight="1">
      <c r="B12" s="134">
        <v>2</v>
      </c>
      <c r="C12" s="144" t="s">
        <v>221</v>
      </c>
      <c r="D12" s="138" t="s">
        <v>229</v>
      </c>
      <c r="E12" s="145">
        <v>38121.199999999997</v>
      </c>
      <c r="F12" s="146">
        <v>29779.9</v>
      </c>
      <c r="G12" s="147">
        <v>607.70000000000005</v>
      </c>
      <c r="H12" s="135">
        <f t="shared" si="0"/>
        <v>7733.5999999999958</v>
      </c>
      <c r="I12" s="107"/>
    </row>
    <row r="13" spans="2:9" ht="20.100000000000001" customHeight="1">
      <c r="B13" s="134">
        <v>3</v>
      </c>
      <c r="C13" s="144" t="s">
        <v>222</v>
      </c>
      <c r="D13" s="138" t="s">
        <v>229</v>
      </c>
      <c r="E13" s="145">
        <v>7658.3</v>
      </c>
      <c r="F13" s="146">
        <v>4747.8999999999996</v>
      </c>
      <c r="G13" s="147">
        <v>1657.9</v>
      </c>
      <c r="H13" s="135">
        <f t="shared" si="0"/>
        <v>1252.5000000000005</v>
      </c>
      <c r="I13" s="107"/>
    </row>
    <row r="14" spans="2:9" ht="20.100000000000001" customHeight="1">
      <c r="B14" s="133">
        <v>4</v>
      </c>
      <c r="C14" s="161" t="s">
        <v>225</v>
      </c>
      <c r="D14" s="137" t="s">
        <v>229</v>
      </c>
      <c r="E14" s="162">
        <v>12902.8</v>
      </c>
      <c r="F14" s="163">
        <v>9905.7999999999993</v>
      </c>
      <c r="G14" s="164">
        <v>245.7</v>
      </c>
      <c r="H14" s="132">
        <f t="shared" si="0"/>
        <v>2751.3</v>
      </c>
      <c r="I14" s="107"/>
    </row>
    <row r="15" spans="2:9" ht="20.100000000000001" customHeight="1">
      <c r="B15" s="148">
        <v>5</v>
      </c>
      <c r="C15" s="149" t="s">
        <v>224</v>
      </c>
      <c r="D15" s="141" t="s">
        <v>229</v>
      </c>
      <c r="E15" s="158">
        <v>4309.2</v>
      </c>
      <c r="F15" s="155">
        <v>2765.5</v>
      </c>
      <c r="G15" s="159">
        <v>285.39999999999998</v>
      </c>
      <c r="H15" s="160">
        <f t="shared" si="0"/>
        <v>1258.2999999999997</v>
      </c>
      <c r="I15" s="107"/>
    </row>
    <row r="16" spans="2:9" ht="20.100000000000001" customHeight="1">
      <c r="B16" s="148">
        <v>6</v>
      </c>
      <c r="C16" s="149" t="s">
        <v>223</v>
      </c>
      <c r="D16" s="141" t="s">
        <v>229</v>
      </c>
      <c r="E16" s="158">
        <v>33831.800000000003</v>
      </c>
      <c r="F16" s="155">
        <v>25058.1</v>
      </c>
      <c r="G16" s="159">
        <v>1003.4</v>
      </c>
      <c r="H16" s="160">
        <f t="shared" si="0"/>
        <v>7770.3000000000047</v>
      </c>
      <c r="I16" s="107"/>
    </row>
    <row r="17" spans="2:9" ht="20.100000000000001" customHeight="1">
      <c r="B17" s="148"/>
      <c r="C17" s="149"/>
      <c r="D17" s="141"/>
      <c r="E17" s="154"/>
      <c r="F17" s="155"/>
      <c r="G17" s="156"/>
      <c r="H17" s="157"/>
      <c r="I17" s="107"/>
    </row>
    <row r="18" spans="2:9" ht="20.100000000000001" customHeight="1">
      <c r="B18" s="148"/>
      <c r="C18" s="149" t="s">
        <v>231</v>
      </c>
      <c r="D18" s="141"/>
      <c r="E18" s="150">
        <f>SUM(E11:E17)</f>
        <v>120016.7</v>
      </c>
      <c r="F18" s="151">
        <f>SUM(F11:F17)</f>
        <v>91818.9</v>
      </c>
      <c r="G18" s="152">
        <f>SUM(G11:G17)</f>
        <v>3800.1000000000004</v>
      </c>
      <c r="H18" s="153">
        <f>SUM(H11:H17)</f>
        <v>24397.699999999997</v>
      </c>
      <c r="I18" s="107"/>
    </row>
    <row r="19" spans="2:9" ht="20.100000000000001" customHeight="1" thickBot="1">
      <c r="B19" s="128"/>
      <c r="C19" s="115"/>
      <c r="D19" s="116"/>
      <c r="E19" s="124"/>
      <c r="F19" s="116"/>
      <c r="G19" s="121"/>
      <c r="H19" s="117"/>
    </row>
    <row r="20" spans="2:9" ht="20.100000000000001" customHeight="1">
      <c r="H20" s="109"/>
    </row>
    <row r="21" spans="2:9" ht="20.100000000000001" customHeight="1">
      <c r="H21" s="109"/>
    </row>
    <row r="22" spans="2:9" ht="20.100000000000001" customHeight="1">
      <c r="H22" s="109"/>
    </row>
    <row r="23" spans="2:9" ht="20.100000000000001" customHeight="1">
      <c r="H23" s="109"/>
    </row>
    <row r="24" spans="2:9" ht="20.100000000000001" customHeight="1">
      <c r="H24" s="109"/>
    </row>
    <row r="25" spans="2:9" ht="20.100000000000001" customHeight="1">
      <c r="H25" s="109"/>
    </row>
    <row r="26" spans="2:9" ht="20.100000000000001" customHeight="1">
      <c r="H26" s="109"/>
    </row>
    <row r="27" spans="2:9" ht="20.100000000000001" customHeight="1">
      <c r="H27" s="109"/>
    </row>
    <row r="28" spans="2:9" ht="20.100000000000001" customHeight="1">
      <c r="H28" s="109"/>
    </row>
    <row r="29" spans="2:9" ht="20.100000000000001" customHeight="1">
      <c r="H29" s="109"/>
    </row>
    <row r="30" spans="2:9" ht="20.100000000000001" customHeight="1">
      <c r="H30" s="109"/>
    </row>
    <row r="31" spans="2:9" ht="20.100000000000001" customHeight="1">
      <c r="H31" s="109"/>
    </row>
    <row r="32" spans="2:9" ht="20.100000000000001" customHeight="1">
      <c r="H32" s="109"/>
    </row>
    <row r="33" spans="8:8" ht="20.100000000000001" customHeight="1">
      <c r="H33" s="109"/>
    </row>
    <row r="34" spans="8:8" ht="20.100000000000001" customHeight="1">
      <c r="H34" s="109"/>
    </row>
    <row r="35" spans="8:8" ht="20.100000000000001" customHeight="1">
      <c r="H35" s="109"/>
    </row>
    <row r="36" spans="8:8" ht="20.100000000000001" customHeight="1"/>
    <row r="37" spans="8:8" ht="20.100000000000001" customHeight="1"/>
    <row r="38" spans="8:8" ht="20.100000000000001" customHeight="1"/>
    <row r="39" spans="8:8" ht="20.100000000000001" customHeight="1"/>
    <row r="40" spans="8:8" ht="20.100000000000001" customHeight="1"/>
    <row r="41" spans="8:8" ht="20.100000000000001" customHeight="1"/>
    <row r="42" spans="8:8" ht="20.100000000000001" customHeight="1"/>
    <row r="43" spans="8:8" ht="20.100000000000001" customHeight="1"/>
    <row r="44" spans="8:8" ht="20.100000000000001" customHeight="1"/>
    <row r="45" spans="8:8" ht="20.100000000000001" customHeight="1"/>
    <row r="46" spans="8:8" ht="20.100000000000001" customHeight="1"/>
    <row r="47" spans="8:8" ht="20.100000000000001" customHeight="1"/>
    <row r="48" spans="8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phoneticPr fontId="13" type="noConversion"/>
  <dataValidations count="2">
    <dataValidation allowBlank="1" showInputMessage="1" showErrorMessage="1" sqref="C11:C18"/>
    <dataValidation type="custom" showInputMessage="1" showErrorMessage="1" sqref="G11:H16 G18:H18 E11:F18">
      <formula1>OR(ISNUMBER(E11),E11="н/д")</formula1>
    </dataValidation>
  </dataValidations>
  <pageMargins left="0.15748031496062992" right="0.15748031496062992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HO22"/>
  <sheetViews>
    <sheetView tabSelected="1" topLeftCell="A7" workbookViewId="0">
      <selection activeCell="P12" sqref="P12"/>
    </sheetView>
  </sheetViews>
  <sheetFormatPr defaultRowHeight="15"/>
  <cols>
    <col min="1" max="1" width="1.7109375" customWidth="1"/>
    <col min="2" max="2" width="14" customWidth="1"/>
    <col min="3" max="3" width="3.5703125" customWidth="1"/>
    <col min="4" max="4" width="8" customWidth="1"/>
    <col min="5" max="5" width="13.7109375" customWidth="1"/>
    <col min="6" max="6" width="4.5703125" customWidth="1"/>
    <col min="7" max="7" width="3.85546875" customWidth="1"/>
    <col min="8" max="8" width="4.7109375" customWidth="1"/>
    <col min="9" max="9" width="8.28515625" style="93" customWidth="1"/>
    <col min="10" max="10" width="4.85546875" customWidth="1"/>
    <col min="11" max="12" width="4.7109375" customWidth="1"/>
    <col min="13" max="13" width="9.28515625" customWidth="1"/>
    <col min="14" max="14" width="7.7109375" customWidth="1"/>
    <col min="15" max="15" width="8.42578125" customWidth="1"/>
    <col min="16" max="16" width="6.5703125" customWidth="1"/>
    <col min="17" max="17" width="3.7109375" customWidth="1"/>
    <col min="18" max="18" width="5.85546875" style="105" customWidth="1"/>
    <col min="19" max="19" width="6.28515625" style="105" customWidth="1"/>
    <col min="20" max="20" width="3.5703125" customWidth="1"/>
    <col min="21" max="21" width="4.140625" customWidth="1"/>
    <col min="22" max="22" width="6.28515625" customWidth="1"/>
    <col min="23" max="23" width="4.28515625" customWidth="1"/>
    <col min="24" max="24" width="5.5703125" customWidth="1"/>
    <col min="25" max="25" width="6" customWidth="1"/>
    <col min="26" max="26" width="4.42578125" customWidth="1"/>
    <col min="27" max="27" width="4.140625" customWidth="1"/>
    <col min="28" max="28" width="4" customWidth="1"/>
    <col min="29" max="29" width="3.7109375" customWidth="1"/>
    <col min="30" max="30" width="8.42578125" customWidth="1"/>
    <col min="31" max="31" width="9" customWidth="1"/>
    <col min="32" max="32" width="9.28515625" customWidth="1"/>
    <col min="33" max="33" width="4.28515625" customWidth="1"/>
    <col min="34" max="34" width="4.42578125" customWidth="1"/>
    <col min="35" max="35" width="4.28515625" customWidth="1"/>
    <col min="36" max="37" width="4.5703125" customWidth="1"/>
    <col min="38" max="38" width="4.28515625" customWidth="1"/>
    <col min="39" max="39" width="4.5703125" customWidth="1"/>
    <col min="40" max="40" width="4.85546875" customWidth="1"/>
    <col min="41" max="41" width="4.42578125" customWidth="1"/>
    <col min="42" max="42" width="4.85546875" customWidth="1"/>
    <col min="43" max="43" width="5.5703125" customWidth="1"/>
    <col min="44" max="44" width="5.140625" customWidth="1"/>
    <col min="45" max="45" width="5" customWidth="1"/>
    <col min="46" max="46" width="6.7109375" customWidth="1"/>
    <col min="47" max="47" width="7.85546875" customWidth="1"/>
    <col min="48" max="48" width="4.85546875" customWidth="1"/>
    <col min="49" max="49" width="5.28515625" customWidth="1"/>
    <col min="50" max="50" width="4.5703125" customWidth="1"/>
    <col min="51" max="51" width="8.28515625" customWidth="1"/>
    <col min="52" max="52" width="7.28515625" customWidth="1"/>
    <col min="54" max="54" width="9" customWidth="1"/>
    <col min="55" max="55" width="8.5703125" customWidth="1"/>
    <col min="56" max="56" width="10" customWidth="1"/>
    <col min="57" max="57" width="8.7109375" customWidth="1"/>
    <col min="58" max="58" width="5.85546875" style="53" customWidth="1"/>
    <col min="59" max="59" width="6.42578125" customWidth="1"/>
    <col min="60" max="60" width="6.5703125" customWidth="1"/>
    <col min="61" max="61" width="5.140625" customWidth="1"/>
    <col min="62" max="62" width="8" customWidth="1"/>
    <col min="63" max="63" width="6.28515625" customWidth="1"/>
    <col min="64" max="64" width="11" customWidth="1"/>
    <col min="65" max="65" width="8.7109375" customWidth="1"/>
    <col min="66" max="66" width="6.140625" customWidth="1"/>
    <col min="67" max="67" width="6.7109375" customWidth="1"/>
    <col min="68" max="68" width="8" customWidth="1"/>
    <col min="69" max="69" width="5.42578125" customWidth="1"/>
    <col min="70" max="70" width="9" customWidth="1"/>
    <col min="71" max="71" width="8.42578125" customWidth="1"/>
    <col min="72" max="72" width="6.85546875" customWidth="1"/>
    <col min="73" max="73" width="8.7109375" customWidth="1"/>
    <col min="74" max="74" width="8" customWidth="1"/>
    <col min="75" max="75" width="4.85546875" customWidth="1"/>
    <col min="76" max="76" width="8.7109375" customWidth="1"/>
    <col min="77" max="77" width="8.42578125" customWidth="1"/>
    <col min="78" max="78" width="5" customWidth="1"/>
    <col min="79" max="79" width="6.28515625" customWidth="1"/>
    <col min="80" max="80" width="4" customWidth="1"/>
    <col min="81" max="81" width="3.140625" customWidth="1"/>
    <col min="82" max="82" width="2.85546875" customWidth="1"/>
    <col min="83" max="83" width="3.28515625" customWidth="1"/>
    <col min="84" max="84" width="2.85546875" customWidth="1"/>
    <col min="85" max="85" width="3" customWidth="1"/>
    <col min="86" max="86" width="2.42578125" customWidth="1"/>
    <col min="87" max="87" width="4.42578125" customWidth="1"/>
    <col min="88" max="88" width="4.28515625" customWidth="1"/>
    <col min="89" max="89" width="5.42578125" customWidth="1"/>
    <col min="90" max="90" width="7.5703125" customWidth="1"/>
    <col min="91" max="91" width="6" customWidth="1"/>
    <col min="92" max="92" width="5.140625" customWidth="1"/>
    <col min="93" max="93" width="5.5703125" customWidth="1"/>
  </cols>
  <sheetData>
    <row r="1" spans="1:223" s="9" customFormat="1" ht="48.75" customHeight="1">
      <c r="A1" s="7"/>
      <c r="B1" s="7" t="s">
        <v>0</v>
      </c>
      <c r="C1" s="7"/>
      <c r="D1" s="7"/>
      <c r="E1" s="7"/>
      <c r="F1" s="166" t="s">
        <v>1</v>
      </c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6" t="s">
        <v>2</v>
      </c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 t="s">
        <v>3</v>
      </c>
      <c r="AV1" s="166"/>
      <c r="AW1" s="166"/>
      <c r="AX1" s="166"/>
      <c r="AY1" s="166"/>
      <c r="AZ1" s="166"/>
      <c r="BA1" s="166" t="s">
        <v>4</v>
      </c>
      <c r="BB1" s="166"/>
      <c r="BC1" s="166"/>
      <c r="BD1" s="168" t="s">
        <v>5</v>
      </c>
      <c r="BE1" s="168"/>
      <c r="BF1" s="166" t="s">
        <v>6</v>
      </c>
      <c r="BG1" s="166"/>
      <c r="BH1" s="166" t="s">
        <v>7</v>
      </c>
      <c r="BI1" s="166"/>
      <c r="BJ1" s="166"/>
      <c r="BK1" s="166"/>
      <c r="BL1" s="166" t="s">
        <v>8</v>
      </c>
      <c r="BM1" s="166"/>
      <c r="BN1" s="166"/>
      <c r="BO1" s="166"/>
      <c r="BP1" s="166"/>
      <c r="BQ1" s="166"/>
      <c r="BR1" s="166" t="s">
        <v>9</v>
      </c>
      <c r="BS1" s="166"/>
      <c r="BT1" s="166"/>
      <c r="BU1" s="166" t="s">
        <v>10</v>
      </c>
      <c r="BV1" s="166"/>
      <c r="BW1" s="166"/>
      <c r="BX1" s="166" t="s">
        <v>11</v>
      </c>
      <c r="BY1" s="166"/>
      <c r="BZ1" s="166"/>
      <c r="CA1" s="166"/>
      <c r="CB1" s="174" t="s">
        <v>12</v>
      </c>
      <c r="CC1" s="174"/>
      <c r="CD1" s="174"/>
      <c r="CE1" s="174"/>
      <c r="CF1" s="174"/>
      <c r="CG1" s="174"/>
      <c r="CH1" s="174"/>
      <c r="CI1" s="174"/>
      <c r="CJ1" s="174"/>
      <c r="CK1" s="167"/>
      <c r="CL1" s="8" t="s">
        <v>0</v>
      </c>
      <c r="CM1" s="165" t="s">
        <v>13</v>
      </c>
      <c r="CN1" s="165" t="s">
        <v>14</v>
      </c>
      <c r="CO1" s="165" t="s">
        <v>15</v>
      </c>
    </row>
    <row r="2" spans="1:223" s="9" customFormat="1" ht="30" customHeight="1">
      <c r="A2" s="166" t="s">
        <v>16</v>
      </c>
      <c r="B2" s="172" t="s">
        <v>17</v>
      </c>
      <c r="C2" s="169" t="s">
        <v>18</v>
      </c>
      <c r="D2" s="168" t="s">
        <v>19</v>
      </c>
      <c r="E2" s="168" t="s">
        <v>20</v>
      </c>
      <c r="F2" s="168" t="s">
        <v>21</v>
      </c>
      <c r="G2" s="168" t="s">
        <v>22</v>
      </c>
      <c r="H2" s="168" t="s">
        <v>23</v>
      </c>
      <c r="I2" s="169" t="s">
        <v>24</v>
      </c>
      <c r="J2" s="165" t="s">
        <v>25</v>
      </c>
      <c r="K2" s="165" t="s">
        <v>26</v>
      </c>
      <c r="L2" s="165" t="s">
        <v>27</v>
      </c>
      <c r="M2" s="165" t="s">
        <v>28</v>
      </c>
      <c r="N2" s="168" t="s">
        <v>29</v>
      </c>
      <c r="O2" s="168"/>
      <c r="P2" s="168"/>
      <c r="Q2" s="168"/>
      <c r="R2" s="171" t="s">
        <v>30</v>
      </c>
      <c r="S2" s="171" t="s">
        <v>31</v>
      </c>
      <c r="T2" s="170" t="s">
        <v>32</v>
      </c>
      <c r="U2" s="170" t="s">
        <v>33</v>
      </c>
      <c r="V2" s="170" t="s">
        <v>34</v>
      </c>
      <c r="W2" s="170" t="s">
        <v>35</v>
      </c>
      <c r="X2" s="170" t="s">
        <v>36</v>
      </c>
      <c r="Y2" s="165" t="s">
        <v>37</v>
      </c>
      <c r="Z2" s="168" t="s">
        <v>38</v>
      </c>
      <c r="AA2" s="168"/>
      <c r="AB2" s="168"/>
      <c r="AC2" s="168"/>
      <c r="AD2" s="168" t="s">
        <v>39</v>
      </c>
      <c r="AE2" s="166" t="s">
        <v>40</v>
      </c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5" t="s">
        <v>41</v>
      </c>
      <c r="AU2" s="168" t="s">
        <v>42</v>
      </c>
      <c r="AV2" s="168"/>
      <c r="AW2" s="168"/>
      <c r="AX2" s="168"/>
      <c r="AY2" s="168"/>
      <c r="AZ2" s="165" t="s">
        <v>43</v>
      </c>
      <c r="BA2" s="168" t="s">
        <v>44</v>
      </c>
      <c r="BB2" s="168" t="s">
        <v>45</v>
      </c>
      <c r="BC2" s="165" t="s">
        <v>46</v>
      </c>
      <c r="BD2" s="168" t="s">
        <v>47</v>
      </c>
      <c r="BE2" s="165" t="s">
        <v>48</v>
      </c>
      <c r="BF2" s="168" t="s">
        <v>49</v>
      </c>
      <c r="BG2" s="165" t="s">
        <v>50</v>
      </c>
      <c r="BH2" s="168" t="s">
        <v>51</v>
      </c>
      <c r="BI2" s="168" t="s">
        <v>52</v>
      </c>
      <c r="BJ2" s="168" t="s">
        <v>53</v>
      </c>
      <c r="BK2" s="165" t="s">
        <v>54</v>
      </c>
      <c r="BL2" s="168" t="s">
        <v>55</v>
      </c>
      <c r="BM2" s="168" t="s">
        <v>56</v>
      </c>
      <c r="BN2" s="165" t="s">
        <v>57</v>
      </c>
      <c r="BO2" s="168" t="s">
        <v>58</v>
      </c>
      <c r="BP2" s="168" t="s">
        <v>59</v>
      </c>
      <c r="BQ2" s="165" t="s">
        <v>57</v>
      </c>
      <c r="BR2" s="168" t="s">
        <v>60</v>
      </c>
      <c r="BS2" s="168" t="s">
        <v>61</v>
      </c>
      <c r="BT2" s="165" t="s">
        <v>57</v>
      </c>
      <c r="BU2" s="168" t="s">
        <v>62</v>
      </c>
      <c r="BV2" s="168" t="s">
        <v>63</v>
      </c>
      <c r="BW2" s="165" t="s">
        <v>36</v>
      </c>
      <c r="BX2" s="168" t="s">
        <v>64</v>
      </c>
      <c r="BY2" s="168" t="s">
        <v>65</v>
      </c>
      <c r="BZ2" s="168" t="s">
        <v>66</v>
      </c>
      <c r="CA2" s="165" t="s">
        <v>36</v>
      </c>
      <c r="CB2" s="168" t="s">
        <v>67</v>
      </c>
      <c r="CC2" s="168"/>
      <c r="CD2" s="168"/>
      <c r="CE2" s="168"/>
      <c r="CF2" s="168"/>
      <c r="CG2" s="168"/>
      <c r="CH2" s="168"/>
      <c r="CI2" s="168"/>
      <c r="CJ2" s="165" t="s">
        <v>68</v>
      </c>
      <c r="CK2" s="165" t="s">
        <v>69</v>
      </c>
      <c r="CL2" s="165" t="s">
        <v>70</v>
      </c>
      <c r="CM2" s="173"/>
      <c r="CN2" s="173"/>
      <c r="CO2" s="173"/>
    </row>
    <row r="3" spans="1:223" s="9" customFormat="1" ht="117" customHeight="1">
      <c r="A3" s="166"/>
      <c r="B3" s="172"/>
      <c r="C3" s="169"/>
      <c r="D3" s="168"/>
      <c r="E3" s="168"/>
      <c r="F3" s="168"/>
      <c r="G3" s="168"/>
      <c r="H3" s="168"/>
      <c r="I3" s="169"/>
      <c r="J3" s="165"/>
      <c r="K3" s="165"/>
      <c r="L3" s="165"/>
      <c r="M3" s="165"/>
      <c r="N3" s="10" t="s">
        <v>71</v>
      </c>
      <c r="O3" s="10" t="s">
        <v>72</v>
      </c>
      <c r="P3" s="10" t="s">
        <v>73</v>
      </c>
      <c r="Q3" s="10" t="s">
        <v>74</v>
      </c>
      <c r="R3" s="171"/>
      <c r="S3" s="171"/>
      <c r="T3" s="170"/>
      <c r="U3" s="170"/>
      <c r="V3" s="170"/>
      <c r="W3" s="170"/>
      <c r="X3" s="170"/>
      <c r="Y3" s="165"/>
      <c r="Z3" s="10" t="s">
        <v>75</v>
      </c>
      <c r="AA3" s="10" t="s">
        <v>76</v>
      </c>
      <c r="AB3" s="10" t="s">
        <v>77</v>
      </c>
      <c r="AC3" s="10" t="s">
        <v>78</v>
      </c>
      <c r="AD3" s="168"/>
      <c r="AE3" s="96" t="s">
        <v>75</v>
      </c>
      <c r="AF3" s="96" t="s">
        <v>79</v>
      </c>
      <c r="AG3" s="96" t="s">
        <v>80</v>
      </c>
      <c r="AH3" s="96" t="s">
        <v>81</v>
      </c>
      <c r="AI3" s="96" t="s">
        <v>82</v>
      </c>
      <c r="AJ3" s="96" t="s">
        <v>83</v>
      </c>
      <c r="AK3" s="96" t="s">
        <v>84</v>
      </c>
      <c r="AL3" s="96" t="s">
        <v>85</v>
      </c>
      <c r="AM3" s="96" t="s">
        <v>86</v>
      </c>
      <c r="AN3" s="96" t="s">
        <v>87</v>
      </c>
      <c r="AO3" s="96" t="s">
        <v>88</v>
      </c>
      <c r="AP3" s="96" t="s">
        <v>89</v>
      </c>
      <c r="AQ3" s="96" t="s">
        <v>90</v>
      </c>
      <c r="AR3" s="96" t="s">
        <v>91</v>
      </c>
      <c r="AS3" s="96" t="s">
        <v>92</v>
      </c>
      <c r="AT3" s="165"/>
      <c r="AU3" s="10" t="s">
        <v>93</v>
      </c>
      <c r="AV3" s="10" t="s">
        <v>94</v>
      </c>
      <c r="AW3" s="10" t="s">
        <v>95</v>
      </c>
      <c r="AX3" s="10" t="s">
        <v>96</v>
      </c>
      <c r="AY3" s="11" t="s">
        <v>97</v>
      </c>
      <c r="AZ3" s="165"/>
      <c r="BA3" s="168"/>
      <c r="BB3" s="168"/>
      <c r="BC3" s="165"/>
      <c r="BD3" s="168"/>
      <c r="BE3" s="165"/>
      <c r="BF3" s="168"/>
      <c r="BG3" s="165"/>
      <c r="BH3" s="168"/>
      <c r="BI3" s="168"/>
      <c r="BJ3" s="168"/>
      <c r="BK3" s="165"/>
      <c r="BL3" s="168"/>
      <c r="BM3" s="168"/>
      <c r="BN3" s="165"/>
      <c r="BO3" s="168"/>
      <c r="BP3" s="168"/>
      <c r="BQ3" s="165"/>
      <c r="BR3" s="168"/>
      <c r="BS3" s="168"/>
      <c r="BT3" s="165"/>
      <c r="BU3" s="168"/>
      <c r="BV3" s="168"/>
      <c r="BW3" s="165"/>
      <c r="BX3" s="168"/>
      <c r="BY3" s="168"/>
      <c r="BZ3" s="168"/>
      <c r="CA3" s="165"/>
      <c r="CB3" s="10" t="s">
        <v>71</v>
      </c>
      <c r="CC3" s="10" t="s">
        <v>98</v>
      </c>
      <c r="CD3" s="10" t="s">
        <v>99</v>
      </c>
      <c r="CE3" s="10" t="s">
        <v>100</v>
      </c>
      <c r="CF3" s="10" t="s">
        <v>101</v>
      </c>
      <c r="CG3" s="10" t="s">
        <v>102</v>
      </c>
      <c r="CH3" s="10" t="s">
        <v>103</v>
      </c>
      <c r="CI3" s="10" t="s">
        <v>104</v>
      </c>
      <c r="CJ3" s="165"/>
      <c r="CK3" s="165"/>
      <c r="CL3" s="165"/>
      <c r="CM3" s="173"/>
      <c r="CN3" s="173"/>
      <c r="CO3" s="173"/>
    </row>
    <row r="4" spans="1:223" s="9" customFormat="1" ht="18">
      <c r="A4" s="12"/>
      <c r="B4" s="13" t="s">
        <v>105</v>
      </c>
      <c r="C4" s="12" t="s">
        <v>106</v>
      </c>
      <c r="D4" s="12" t="s">
        <v>107</v>
      </c>
      <c r="E4" s="14" t="s">
        <v>105</v>
      </c>
      <c r="F4" s="14" t="s">
        <v>105</v>
      </c>
      <c r="G4" s="14" t="s">
        <v>105</v>
      </c>
      <c r="H4" s="14" t="s">
        <v>105</v>
      </c>
      <c r="I4" s="94" t="s">
        <v>108</v>
      </c>
      <c r="J4" s="14" t="s">
        <v>109</v>
      </c>
      <c r="K4" s="14" t="s">
        <v>109</v>
      </c>
      <c r="L4" s="14" t="s">
        <v>109</v>
      </c>
      <c r="M4" s="14" t="s">
        <v>110</v>
      </c>
      <c r="N4" s="14" t="s">
        <v>110</v>
      </c>
      <c r="O4" s="14" t="s">
        <v>110</v>
      </c>
      <c r="P4" s="14" t="s">
        <v>110</v>
      </c>
      <c r="Q4" s="14" t="s">
        <v>110</v>
      </c>
      <c r="R4" s="98" t="s">
        <v>110</v>
      </c>
      <c r="S4" s="98" t="s">
        <v>110</v>
      </c>
      <c r="T4" s="14" t="s">
        <v>109</v>
      </c>
      <c r="U4" s="14" t="s">
        <v>109</v>
      </c>
      <c r="V4" s="12" t="s">
        <v>111</v>
      </c>
      <c r="W4" s="12" t="s">
        <v>111</v>
      </c>
      <c r="X4" s="12" t="s">
        <v>111</v>
      </c>
      <c r="Y4" s="14" t="s">
        <v>108</v>
      </c>
      <c r="Z4" s="12" t="s">
        <v>112</v>
      </c>
      <c r="AA4" s="12" t="s">
        <v>112</v>
      </c>
      <c r="AB4" s="12" t="s">
        <v>112</v>
      </c>
      <c r="AC4" s="12" t="s">
        <v>112</v>
      </c>
      <c r="AD4" s="14" t="s">
        <v>108</v>
      </c>
      <c r="AE4" s="12" t="s">
        <v>110</v>
      </c>
      <c r="AF4" s="12" t="s">
        <v>110</v>
      </c>
      <c r="AG4" s="12" t="s">
        <v>110</v>
      </c>
      <c r="AH4" s="12" t="s">
        <v>110</v>
      </c>
      <c r="AI4" s="12" t="s">
        <v>110</v>
      </c>
      <c r="AJ4" s="12" t="s">
        <v>110</v>
      </c>
      <c r="AK4" s="12" t="s">
        <v>110</v>
      </c>
      <c r="AL4" s="12" t="s">
        <v>110</v>
      </c>
      <c r="AM4" s="12" t="s">
        <v>110</v>
      </c>
      <c r="AN4" s="12" t="s">
        <v>110</v>
      </c>
      <c r="AO4" s="12" t="s">
        <v>110</v>
      </c>
      <c r="AP4" s="12" t="s">
        <v>110</v>
      </c>
      <c r="AQ4" s="12" t="s">
        <v>110</v>
      </c>
      <c r="AR4" s="12" t="s">
        <v>110</v>
      </c>
      <c r="AS4" s="12" t="s">
        <v>110</v>
      </c>
      <c r="AT4" s="14" t="s">
        <v>111</v>
      </c>
      <c r="AU4" s="14" t="s">
        <v>110</v>
      </c>
      <c r="AV4" s="14" t="s">
        <v>110</v>
      </c>
      <c r="AW4" s="12" t="s">
        <v>110</v>
      </c>
      <c r="AX4" s="14" t="s">
        <v>110</v>
      </c>
      <c r="AY4" s="12" t="s">
        <v>110</v>
      </c>
      <c r="AZ4" s="14" t="s">
        <v>111</v>
      </c>
      <c r="BA4" s="14" t="s">
        <v>108</v>
      </c>
      <c r="BB4" s="12" t="s">
        <v>110</v>
      </c>
      <c r="BC4" s="14" t="s">
        <v>111</v>
      </c>
      <c r="BD4" s="12" t="s">
        <v>110</v>
      </c>
      <c r="BE4" s="14" t="s">
        <v>111</v>
      </c>
      <c r="BF4" s="14" t="s">
        <v>109</v>
      </c>
      <c r="BG4" s="14" t="s">
        <v>111</v>
      </c>
      <c r="BH4" s="14" t="s">
        <v>108</v>
      </c>
      <c r="BI4" s="14" t="s">
        <v>109</v>
      </c>
      <c r="BJ4" s="14" t="s">
        <v>113</v>
      </c>
      <c r="BK4" s="14" t="s">
        <v>111</v>
      </c>
      <c r="BL4" s="14" t="s">
        <v>108</v>
      </c>
      <c r="BM4" s="14" t="s">
        <v>113</v>
      </c>
      <c r="BN4" s="14" t="s">
        <v>111</v>
      </c>
      <c r="BO4" s="14" t="s">
        <v>108</v>
      </c>
      <c r="BP4" s="14" t="s">
        <v>113</v>
      </c>
      <c r="BQ4" s="14" t="s">
        <v>111</v>
      </c>
      <c r="BR4" s="14" t="s">
        <v>108</v>
      </c>
      <c r="BS4" s="14" t="s">
        <v>113</v>
      </c>
      <c r="BT4" s="14" t="s">
        <v>111</v>
      </c>
      <c r="BU4" s="14" t="s">
        <v>108</v>
      </c>
      <c r="BV4" s="14" t="s">
        <v>113</v>
      </c>
      <c r="BW4" s="14" t="s">
        <v>111</v>
      </c>
      <c r="BX4" s="14" t="s">
        <v>108</v>
      </c>
      <c r="BY4" s="14" t="s">
        <v>113</v>
      </c>
      <c r="BZ4" s="14" t="s">
        <v>113</v>
      </c>
      <c r="CA4" s="14" t="s">
        <v>111</v>
      </c>
      <c r="CB4" s="14" t="s">
        <v>109</v>
      </c>
      <c r="CC4" s="14" t="s">
        <v>109</v>
      </c>
      <c r="CD4" s="14" t="s">
        <v>109</v>
      </c>
      <c r="CE4" s="14" t="s">
        <v>109</v>
      </c>
      <c r="CF4" s="14" t="s">
        <v>109</v>
      </c>
      <c r="CG4" s="14" t="s">
        <v>109</v>
      </c>
      <c r="CH4" s="14" t="s">
        <v>109</v>
      </c>
      <c r="CI4" s="14" t="s">
        <v>109</v>
      </c>
      <c r="CJ4" s="14" t="s">
        <v>109</v>
      </c>
      <c r="CK4" s="14" t="s">
        <v>111</v>
      </c>
      <c r="CL4" s="14" t="s">
        <v>108</v>
      </c>
      <c r="CM4" s="14" t="s">
        <v>111</v>
      </c>
      <c r="CN4" s="14" t="s">
        <v>111</v>
      </c>
      <c r="CO4" s="14" t="s">
        <v>111</v>
      </c>
    </row>
    <row r="5" spans="1:223" s="9" customFormat="1">
      <c r="A5" s="15"/>
      <c r="B5" s="16"/>
      <c r="C5" s="15"/>
      <c r="D5" s="15"/>
      <c r="E5" s="17"/>
      <c r="F5" s="17"/>
      <c r="G5" s="17"/>
      <c r="H5" s="17"/>
      <c r="I5" s="95"/>
      <c r="J5" s="18">
        <f t="shared" ref="J5:S5" si="0">SUM(J7:J1803)</f>
        <v>1572</v>
      </c>
      <c r="K5" s="18">
        <f t="shared" si="0"/>
        <v>3357</v>
      </c>
      <c r="L5" s="18">
        <f t="shared" si="0"/>
        <v>1756</v>
      </c>
      <c r="M5" s="18">
        <f t="shared" si="0"/>
        <v>123816.79999999999</v>
      </c>
      <c r="N5" s="18">
        <f t="shared" si="0"/>
        <v>91818.5</v>
      </c>
      <c r="O5" s="18">
        <f t="shared" si="0"/>
        <v>90199.900000000009</v>
      </c>
      <c r="P5" s="18">
        <f t="shared" si="0"/>
        <v>1618.6</v>
      </c>
      <c r="Q5" s="18">
        <f t="shared" si="0"/>
        <v>0</v>
      </c>
      <c r="R5" s="18">
        <f t="shared" si="0"/>
        <v>145</v>
      </c>
      <c r="S5" s="18">
        <f t="shared" si="0"/>
        <v>3800.1000000000004</v>
      </c>
      <c r="T5" s="17"/>
      <c r="U5" s="17"/>
      <c r="V5" s="15"/>
      <c r="W5" s="15"/>
      <c r="X5" s="15"/>
      <c r="Y5" s="17"/>
      <c r="Z5" s="15"/>
      <c r="AA5" s="15"/>
      <c r="AB5" s="15"/>
      <c r="AC5" s="19"/>
      <c r="AD5" s="20"/>
      <c r="AE5" s="21">
        <f t="shared" ref="AE5:AS5" si="1">SUM(AE7:AE1803)</f>
        <v>31535.200000000004</v>
      </c>
      <c r="AF5" s="21">
        <f t="shared" si="1"/>
        <v>31535.200000000004</v>
      </c>
      <c r="AG5" s="21">
        <f t="shared" si="1"/>
        <v>0</v>
      </c>
      <c r="AH5" s="21">
        <f t="shared" si="1"/>
        <v>0</v>
      </c>
      <c r="AI5" s="21">
        <f t="shared" si="1"/>
        <v>0</v>
      </c>
      <c r="AJ5" s="21">
        <f t="shared" si="1"/>
        <v>0</v>
      </c>
      <c r="AK5" s="21">
        <f t="shared" si="1"/>
        <v>0</v>
      </c>
      <c r="AL5" s="21">
        <f t="shared" si="1"/>
        <v>0</v>
      </c>
      <c r="AM5" s="21">
        <f t="shared" si="1"/>
        <v>0</v>
      </c>
      <c r="AN5" s="21">
        <f t="shared" si="1"/>
        <v>0</v>
      </c>
      <c r="AO5" s="21">
        <f t="shared" si="1"/>
        <v>0</v>
      </c>
      <c r="AP5" s="21">
        <f t="shared" si="1"/>
        <v>0</v>
      </c>
      <c r="AQ5" s="21">
        <f t="shared" si="1"/>
        <v>0</v>
      </c>
      <c r="AR5" s="21">
        <f t="shared" si="1"/>
        <v>0</v>
      </c>
      <c r="AS5" s="21">
        <f t="shared" si="1"/>
        <v>0</v>
      </c>
      <c r="AT5" s="20"/>
      <c r="AU5" s="21">
        <f>SUM(AU7:AU1803)</f>
        <v>13497</v>
      </c>
      <c r="AV5" s="21">
        <f>SUM(AV7:AV1803)</f>
        <v>0</v>
      </c>
      <c r="AW5" s="21">
        <f>SUM(AW7:AW1803)</f>
        <v>0</v>
      </c>
      <c r="AX5" s="21">
        <f>SUM(AX7:AX1803)</f>
        <v>0</v>
      </c>
      <c r="AY5" s="21">
        <f>SUM(AY7:AY1803)</f>
        <v>13497</v>
      </c>
      <c r="AZ5" s="17"/>
      <c r="BA5" s="17"/>
      <c r="BB5" s="21">
        <f>SUM(BB7:BB1803)</f>
        <v>8859</v>
      </c>
      <c r="BC5" s="17"/>
      <c r="BD5" s="21">
        <f>SUM(BD7:BD1803)</f>
        <v>28198.2</v>
      </c>
      <c r="BE5" s="17"/>
      <c r="BF5" s="22">
        <f>SUM(BF7:BF1803)</f>
        <v>38</v>
      </c>
      <c r="BG5" s="17"/>
      <c r="BH5" s="17"/>
      <c r="BI5" s="22">
        <f>SUM(BI7:BI1803)</f>
        <v>0</v>
      </c>
      <c r="BJ5" s="21">
        <f>SUM(BJ7:BJ1803)</f>
        <v>11682</v>
      </c>
      <c r="BK5" s="17"/>
      <c r="BL5" s="17"/>
      <c r="BM5" s="21">
        <f>SUM(BM7:BM1803)</f>
        <v>4410</v>
      </c>
      <c r="BN5" s="17"/>
      <c r="BO5" s="17"/>
      <c r="BP5" s="21">
        <f>SUM(BP7:BP1803)</f>
        <v>7510</v>
      </c>
      <c r="BQ5" s="17"/>
      <c r="BR5" s="17"/>
      <c r="BS5" s="21">
        <f>SUM(BS7:BS1803)</f>
        <v>7140</v>
      </c>
      <c r="BT5" s="17"/>
      <c r="BU5" s="17"/>
      <c r="BV5" s="21">
        <f>SUM(BV7:BV1803)</f>
        <v>21054</v>
      </c>
      <c r="BW5" s="17"/>
      <c r="BX5" s="17"/>
      <c r="BY5" s="21">
        <f>SUM(BY7:BY1803)</f>
        <v>6250</v>
      </c>
      <c r="BZ5" s="21">
        <f>SUM(BZ7:BZ1803)</f>
        <v>0</v>
      </c>
      <c r="CA5" s="17"/>
      <c r="CB5" s="23">
        <f t="shared" ref="CB5:CI5" si="2">SUM(CB7:CB1803)</f>
        <v>0</v>
      </c>
      <c r="CC5" s="23">
        <f t="shared" si="2"/>
        <v>0</v>
      </c>
      <c r="CD5" s="23">
        <f t="shared" si="2"/>
        <v>0</v>
      </c>
      <c r="CE5" s="23">
        <f t="shared" si="2"/>
        <v>0</v>
      </c>
      <c r="CF5" s="23">
        <f t="shared" si="2"/>
        <v>0</v>
      </c>
      <c r="CG5" s="23">
        <f t="shared" si="2"/>
        <v>0</v>
      </c>
      <c r="CH5" s="23">
        <f t="shared" si="2"/>
        <v>0</v>
      </c>
      <c r="CI5" s="23">
        <f t="shared" si="2"/>
        <v>0</v>
      </c>
      <c r="CJ5" s="17"/>
      <c r="CK5" s="17"/>
      <c r="CL5" s="17"/>
      <c r="CM5" s="17"/>
      <c r="CN5" s="17"/>
      <c r="CO5" s="17"/>
    </row>
    <row r="6" spans="1:223" s="9" customFormat="1">
      <c r="A6" s="24">
        <v>0</v>
      </c>
      <c r="B6" s="25" t="s">
        <v>114</v>
      </c>
      <c r="C6" s="25" t="s">
        <v>115</v>
      </c>
      <c r="D6" s="25" t="s">
        <v>116</v>
      </c>
      <c r="E6" s="25" t="s">
        <v>117</v>
      </c>
      <c r="F6" s="25" t="s">
        <v>118</v>
      </c>
      <c r="G6" s="25" t="s">
        <v>119</v>
      </c>
      <c r="H6" s="25" t="s">
        <v>120</v>
      </c>
      <c r="I6" s="92" t="s">
        <v>121</v>
      </c>
      <c r="J6" s="25">
        <v>9</v>
      </c>
      <c r="K6" s="25" t="s">
        <v>122</v>
      </c>
      <c r="L6" s="25" t="s">
        <v>123</v>
      </c>
      <c r="M6" s="25" t="s">
        <v>124</v>
      </c>
      <c r="N6" s="25" t="s">
        <v>125</v>
      </c>
      <c r="O6" s="25" t="s">
        <v>126</v>
      </c>
      <c r="P6" s="25" t="s">
        <v>127</v>
      </c>
      <c r="Q6" s="25" t="s">
        <v>128</v>
      </c>
      <c r="R6" s="99" t="s">
        <v>129</v>
      </c>
      <c r="S6" s="99" t="s">
        <v>130</v>
      </c>
      <c r="T6" s="25" t="s">
        <v>131</v>
      </c>
      <c r="U6" s="25" t="s">
        <v>132</v>
      </c>
      <c r="V6" s="25" t="s">
        <v>133</v>
      </c>
      <c r="W6" s="25" t="s">
        <v>134</v>
      </c>
      <c r="X6" s="25" t="s">
        <v>135</v>
      </c>
      <c r="Y6" s="25" t="s">
        <v>136</v>
      </c>
      <c r="Z6" s="25" t="s">
        <v>137</v>
      </c>
      <c r="AA6" s="25" t="s">
        <v>138</v>
      </c>
      <c r="AB6" s="25" t="s">
        <v>139</v>
      </c>
      <c r="AC6" s="25" t="s">
        <v>140</v>
      </c>
      <c r="AD6" s="25" t="s">
        <v>141</v>
      </c>
      <c r="AE6" s="25" t="s">
        <v>142</v>
      </c>
      <c r="AF6" s="25" t="s">
        <v>143</v>
      </c>
      <c r="AG6" s="25" t="s">
        <v>144</v>
      </c>
      <c r="AH6" s="25" t="s">
        <v>145</v>
      </c>
      <c r="AI6" s="25" t="s">
        <v>146</v>
      </c>
      <c r="AJ6" s="25" t="s">
        <v>147</v>
      </c>
      <c r="AK6" s="25" t="s">
        <v>148</v>
      </c>
      <c r="AL6" s="25" t="s">
        <v>149</v>
      </c>
      <c r="AM6" s="25" t="s">
        <v>150</v>
      </c>
      <c r="AN6" s="25" t="s">
        <v>151</v>
      </c>
      <c r="AO6" s="25" t="s">
        <v>152</v>
      </c>
      <c r="AP6" s="25" t="s">
        <v>153</v>
      </c>
      <c r="AQ6" s="25" t="s">
        <v>154</v>
      </c>
      <c r="AR6" s="25" t="s">
        <v>155</v>
      </c>
      <c r="AS6" s="25" t="s">
        <v>156</v>
      </c>
      <c r="AT6" s="25" t="s">
        <v>157</v>
      </c>
      <c r="AU6" s="25" t="s">
        <v>158</v>
      </c>
      <c r="AV6" s="25" t="s">
        <v>159</v>
      </c>
      <c r="AW6" s="25" t="s">
        <v>160</v>
      </c>
      <c r="AX6" s="25" t="s">
        <v>161</v>
      </c>
      <c r="AY6" s="25" t="s">
        <v>162</v>
      </c>
      <c r="AZ6" s="25" t="s">
        <v>163</v>
      </c>
      <c r="BA6" s="25" t="s">
        <v>164</v>
      </c>
      <c r="BB6" s="25" t="s">
        <v>165</v>
      </c>
      <c r="BC6" s="25" t="s">
        <v>166</v>
      </c>
      <c r="BD6" s="25" t="s">
        <v>167</v>
      </c>
      <c r="BE6" s="25" t="s">
        <v>168</v>
      </c>
      <c r="BF6" s="25" t="s">
        <v>169</v>
      </c>
      <c r="BG6" s="25" t="s">
        <v>170</v>
      </c>
      <c r="BH6" s="25" t="s">
        <v>171</v>
      </c>
      <c r="BI6" s="25" t="s">
        <v>172</v>
      </c>
      <c r="BJ6" s="25" t="s">
        <v>173</v>
      </c>
      <c r="BK6" s="25" t="s">
        <v>174</v>
      </c>
      <c r="BL6" s="25" t="s">
        <v>175</v>
      </c>
      <c r="BM6" s="25" t="s">
        <v>176</v>
      </c>
      <c r="BN6" s="25" t="s">
        <v>177</v>
      </c>
      <c r="BO6" s="25" t="s">
        <v>178</v>
      </c>
      <c r="BP6" s="25" t="s">
        <v>179</v>
      </c>
      <c r="BQ6" s="25" t="s">
        <v>180</v>
      </c>
      <c r="BR6" s="25" t="s">
        <v>181</v>
      </c>
      <c r="BS6" s="25" t="s">
        <v>182</v>
      </c>
      <c r="BT6" s="25" t="s">
        <v>183</v>
      </c>
      <c r="BU6" s="25" t="s">
        <v>184</v>
      </c>
      <c r="BV6" s="25" t="s">
        <v>185</v>
      </c>
      <c r="BW6" s="25" t="s">
        <v>186</v>
      </c>
      <c r="BX6" s="25" t="s">
        <v>187</v>
      </c>
      <c r="BY6" s="25" t="s">
        <v>188</v>
      </c>
      <c r="BZ6" s="25" t="s">
        <v>189</v>
      </c>
      <c r="CA6" s="25" t="s">
        <v>190</v>
      </c>
      <c r="CB6" s="25" t="s">
        <v>191</v>
      </c>
      <c r="CC6" s="25" t="s">
        <v>192</v>
      </c>
      <c r="CD6" s="25" t="s">
        <v>193</v>
      </c>
      <c r="CE6" s="25" t="s">
        <v>194</v>
      </c>
      <c r="CF6" s="25" t="s">
        <v>195</v>
      </c>
      <c r="CG6" s="25" t="s">
        <v>196</v>
      </c>
      <c r="CH6" s="25" t="s">
        <v>197</v>
      </c>
      <c r="CI6" s="25" t="s">
        <v>198</v>
      </c>
      <c r="CJ6" s="25" t="s">
        <v>199</v>
      </c>
      <c r="CK6" s="25" t="s">
        <v>200</v>
      </c>
      <c r="CL6" s="25" t="s">
        <v>201</v>
      </c>
      <c r="CM6" s="25" t="s">
        <v>202</v>
      </c>
      <c r="CN6" s="25" t="s">
        <v>203</v>
      </c>
      <c r="CO6" s="25" t="s">
        <v>204</v>
      </c>
    </row>
    <row r="7" spans="1:223" s="54" customFormat="1" ht="33.75">
      <c r="A7" s="51">
        <v>1</v>
      </c>
      <c r="B7" s="28" t="s">
        <v>220</v>
      </c>
      <c r="C7" s="29">
        <v>31</v>
      </c>
      <c r="D7" s="30">
        <v>14700000</v>
      </c>
      <c r="E7" s="31" t="s">
        <v>217</v>
      </c>
      <c r="F7" s="32" t="s">
        <v>205</v>
      </c>
      <c r="G7" s="33" t="s">
        <v>205</v>
      </c>
      <c r="H7" s="33" t="s">
        <v>205</v>
      </c>
      <c r="I7" s="97" t="s">
        <v>206</v>
      </c>
      <c r="J7" s="35">
        <v>327</v>
      </c>
      <c r="K7" s="36">
        <v>861</v>
      </c>
      <c r="L7" s="36">
        <v>331</v>
      </c>
      <c r="M7" s="52">
        <f t="shared" ref="M7:M12" si="3">N7+BD7+S7</f>
        <v>23193.399999999998</v>
      </c>
      <c r="N7" s="39">
        <v>19561.3</v>
      </c>
      <c r="O7" s="38">
        <f>N7-P7</f>
        <v>18455.5</v>
      </c>
      <c r="P7" s="39">
        <v>1105.8</v>
      </c>
      <c r="Q7" s="39">
        <v>0</v>
      </c>
      <c r="R7" s="100">
        <v>24</v>
      </c>
      <c r="S7" s="100">
        <v>0</v>
      </c>
      <c r="T7" s="81">
        <v>10</v>
      </c>
      <c r="U7" s="81">
        <v>8</v>
      </c>
      <c r="V7" s="82">
        <v>1994</v>
      </c>
      <c r="W7" s="30" t="s">
        <v>205</v>
      </c>
      <c r="X7" s="82" t="s">
        <v>205</v>
      </c>
      <c r="Y7" s="29" t="s">
        <v>211</v>
      </c>
      <c r="Z7" s="83">
        <v>18</v>
      </c>
      <c r="AA7" s="83">
        <v>18</v>
      </c>
      <c r="AB7" s="83">
        <v>18</v>
      </c>
      <c r="AC7" s="83">
        <v>18</v>
      </c>
      <c r="AD7" s="29" t="s">
        <v>212</v>
      </c>
      <c r="AE7" s="84">
        <v>6721.2</v>
      </c>
      <c r="AF7" s="84">
        <v>6721.2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2" t="s">
        <v>205</v>
      </c>
      <c r="AU7" s="52">
        <v>2400</v>
      </c>
      <c r="AV7" s="52">
        <v>0</v>
      </c>
      <c r="AW7" s="84">
        <v>0</v>
      </c>
      <c r="AX7" s="52">
        <v>0</v>
      </c>
      <c r="AY7" s="84">
        <v>2400</v>
      </c>
      <c r="AZ7" s="3" t="s">
        <v>205</v>
      </c>
      <c r="BA7" s="29" t="s">
        <v>213</v>
      </c>
      <c r="BB7" s="84">
        <v>1920</v>
      </c>
      <c r="BC7" s="3" t="s">
        <v>205</v>
      </c>
      <c r="BD7" s="85">
        <v>3632.1</v>
      </c>
      <c r="BE7" s="81">
        <v>2010</v>
      </c>
      <c r="BF7" s="86">
        <v>8</v>
      </c>
      <c r="BG7" s="3" t="s">
        <v>205</v>
      </c>
      <c r="BH7" s="29" t="s">
        <v>208</v>
      </c>
      <c r="BI7" s="86"/>
      <c r="BJ7" s="52">
        <v>4880</v>
      </c>
      <c r="BK7" s="2" t="s">
        <v>205</v>
      </c>
      <c r="BL7" s="30" t="s">
        <v>209</v>
      </c>
      <c r="BM7" s="84">
        <v>2000</v>
      </c>
      <c r="BN7" s="29" t="s">
        <v>205</v>
      </c>
      <c r="BO7" s="29" t="s">
        <v>209</v>
      </c>
      <c r="BP7" s="52">
        <v>1520</v>
      </c>
      <c r="BQ7" s="81" t="s">
        <v>205</v>
      </c>
      <c r="BR7" s="29" t="s">
        <v>209</v>
      </c>
      <c r="BS7" s="52">
        <v>1480</v>
      </c>
      <c r="BT7" s="81" t="s">
        <v>205</v>
      </c>
      <c r="BU7" s="29" t="s">
        <v>209</v>
      </c>
      <c r="BV7" s="52">
        <v>4256</v>
      </c>
      <c r="BW7" s="81" t="s">
        <v>205</v>
      </c>
      <c r="BX7" s="29" t="s">
        <v>209</v>
      </c>
      <c r="BY7" s="52">
        <v>1200</v>
      </c>
      <c r="BZ7" s="4">
        <v>0</v>
      </c>
      <c r="CA7" s="29" t="s">
        <v>205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80</v>
      </c>
      <c r="CK7" s="29" t="s">
        <v>205</v>
      </c>
      <c r="CL7" s="33" t="s">
        <v>210</v>
      </c>
      <c r="CM7" s="45" t="s">
        <v>205</v>
      </c>
      <c r="CN7" s="45" t="s">
        <v>205</v>
      </c>
      <c r="CO7" s="49" t="s">
        <v>205</v>
      </c>
      <c r="CP7" s="51"/>
      <c r="CQ7" s="51"/>
      <c r="CR7" s="51"/>
      <c r="CS7" s="51"/>
      <c r="CT7" s="51"/>
      <c r="CU7" s="51"/>
      <c r="CV7" s="51"/>
      <c r="CW7" s="87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88"/>
      <c r="FD7" s="88"/>
      <c r="FE7" s="88"/>
      <c r="FF7" s="88"/>
      <c r="FG7" s="88"/>
      <c r="FH7" s="88"/>
      <c r="FI7" s="88"/>
      <c r="FJ7" s="89"/>
      <c r="FK7" s="89"/>
      <c r="FL7" s="89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</row>
    <row r="8" spans="1:223" s="54" customFormat="1" ht="33.75">
      <c r="A8" s="51">
        <v>2</v>
      </c>
      <c r="B8" s="28" t="s">
        <v>221</v>
      </c>
      <c r="C8" s="29">
        <v>31</v>
      </c>
      <c r="D8" s="30">
        <v>14700000</v>
      </c>
      <c r="E8" s="31" t="s">
        <v>217</v>
      </c>
      <c r="F8" s="32" t="s">
        <v>205</v>
      </c>
      <c r="G8" s="33" t="s">
        <v>205</v>
      </c>
      <c r="H8" s="33" t="s">
        <v>205</v>
      </c>
      <c r="I8" s="97" t="s">
        <v>206</v>
      </c>
      <c r="J8" s="35">
        <v>522</v>
      </c>
      <c r="K8" s="36">
        <v>1153</v>
      </c>
      <c r="L8" s="36">
        <v>523</v>
      </c>
      <c r="M8" s="52">
        <f t="shared" si="3"/>
        <v>38728.899999999994</v>
      </c>
      <c r="N8" s="39">
        <v>29779.9</v>
      </c>
      <c r="O8" s="38">
        <f>N8-P8</f>
        <v>29610.100000000002</v>
      </c>
      <c r="P8" s="39">
        <v>169.8</v>
      </c>
      <c r="Q8" s="39">
        <v>0</v>
      </c>
      <c r="R8" s="100">
        <v>36</v>
      </c>
      <c r="S8" s="100">
        <v>607.70000000000005</v>
      </c>
      <c r="T8" s="82">
        <v>10</v>
      </c>
      <c r="U8" s="82">
        <v>14</v>
      </c>
      <c r="V8" s="82">
        <v>2003</v>
      </c>
      <c r="W8" s="30" t="s">
        <v>205</v>
      </c>
      <c r="X8" s="82" t="s">
        <v>205</v>
      </c>
      <c r="Y8" s="29" t="s">
        <v>211</v>
      </c>
      <c r="Z8" s="83">
        <v>15</v>
      </c>
      <c r="AA8" s="83">
        <v>15</v>
      </c>
      <c r="AB8" s="83">
        <v>15</v>
      </c>
      <c r="AC8" s="83">
        <v>15</v>
      </c>
      <c r="AD8" s="29" t="s">
        <v>212</v>
      </c>
      <c r="AE8" s="84">
        <v>11761.2</v>
      </c>
      <c r="AF8" s="84">
        <v>11761.2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2" t="s">
        <v>205</v>
      </c>
      <c r="AU8" s="84">
        <v>4200</v>
      </c>
      <c r="AV8" s="52">
        <v>0</v>
      </c>
      <c r="AW8" s="84">
        <v>0</v>
      </c>
      <c r="AX8" s="52">
        <v>0</v>
      </c>
      <c r="AY8" s="84">
        <v>4200</v>
      </c>
      <c r="AZ8" s="3" t="s">
        <v>205</v>
      </c>
      <c r="BA8" s="29" t="s">
        <v>213</v>
      </c>
      <c r="BB8" s="84">
        <v>3360</v>
      </c>
      <c r="BC8" s="3" t="s">
        <v>205</v>
      </c>
      <c r="BD8" s="85">
        <v>8341.2999999999993</v>
      </c>
      <c r="BE8" s="81">
        <v>2012</v>
      </c>
      <c r="BF8" s="86">
        <v>14</v>
      </c>
      <c r="BG8" s="3" t="s">
        <v>205</v>
      </c>
      <c r="BH8" s="29" t="s">
        <v>208</v>
      </c>
      <c r="BI8" s="86"/>
      <c r="BJ8" s="84">
        <v>5220</v>
      </c>
      <c r="BK8" s="2" t="s">
        <v>205</v>
      </c>
      <c r="BL8" s="30" t="s">
        <v>209</v>
      </c>
      <c r="BM8" s="84">
        <v>2000</v>
      </c>
      <c r="BN8" s="29" t="s">
        <v>205</v>
      </c>
      <c r="BO8" s="29" t="s">
        <v>209</v>
      </c>
      <c r="BP8" s="84">
        <v>2660</v>
      </c>
      <c r="BQ8" s="81" t="s">
        <v>205</v>
      </c>
      <c r="BR8" s="29" t="s">
        <v>209</v>
      </c>
      <c r="BS8" s="84">
        <v>2570</v>
      </c>
      <c r="BT8" s="81" t="s">
        <v>205</v>
      </c>
      <c r="BU8" s="29" t="s">
        <v>209</v>
      </c>
      <c r="BV8" s="84">
        <v>7448</v>
      </c>
      <c r="BW8" s="81" t="s">
        <v>205</v>
      </c>
      <c r="BX8" s="29" t="s">
        <v>209</v>
      </c>
      <c r="BY8" s="84">
        <v>2100</v>
      </c>
      <c r="BZ8" s="4">
        <v>0</v>
      </c>
      <c r="CA8" s="29" t="s">
        <v>205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148</v>
      </c>
      <c r="CK8" s="29" t="s">
        <v>205</v>
      </c>
      <c r="CL8" s="33" t="s">
        <v>210</v>
      </c>
      <c r="CM8" s="45" t="s">
        <v>205</v>
      </c>
      <c r="CN8" s="45" t="s">
        <v>205</v>
      </c>
      <c r="CO8" s="49" t="s">
        <v>205</v>
      </c>
      <c r="CP8" s="51"/>
      <c r="CQ8" s="51"/>
      <c r="CR8" s="51"/>
      <c r="CS8" s="51"/>
      <c r="CT8" s="51"/>
      <c r="CU8" s="51"/>
      <c r="CV8" s="51"/>
      <c r="CW8" s="87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88"/>
      <c r="FD8" s="88"/>
      <c r="FE8" s="88"/>
      <c r="FF8" s="88"/>
      <c r="FG8" s="88"/>
      <c r="FH8" s="88"/>
      <c r="FI8" s="88"/>
      <c r="FJ8" s="89"/>
      <c r="FK8" s="89"/>
      <c r="FL8" s="90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</row>
    <row r="9" spans="1:223" s="54" customFormat="1" ht="56.25">
      <c r="A9" s="51">
        <v>3</v>
      </c>
      <c r="B9" s="28" t="s">
        <v>222</v>
      </c>
      <c r="C9" s="29">
        <v>31</v>
      </c>
      <c r="D9" s="30">
        <v>14700000</v>
      </c>
      <c r="E9" s="31" t="s">
        <v>217</v>
      </c>
      <c r="F9" s="32" t="s">
        <v>205</v>
      </c>
      <c r="G9" s="33" t="s">
        <v>205</v>
      </c>
      <c r="H9" s="33" t="s">
        <v>205</v>
      </c>
      <c r="I9" s="97" t="s">
        <v>206</v>
      </c>
      <c r="J9" s="35">
        <v>77</v>
      </c>
      <c r="K9" s="36">
        <v>102</v>
      </c>
      <c r="L9" s="36">
        <v>77</v>
      </c>
      <c r="M9" s="52">
        <f t="shared" si="3"/>
        <v>9316.1999999999989</v>
      </c>
      <c r="N9" s="39">
        <v>4747.8999999999996</v>
      </c>
      <c r="O9" s="38">
        <f>N9-P9</f>
        <v>4747.8999999999996</v>
      </c>
      <c r="P9" s="39">
        <v>0</v>
      </c>
      <c r="Q9" s="39">
        <v>0</v>
      </c>
      <c r="R9" s="100">
        <v>9</v>
      </c>
      <c r="S9" s="100">
        <v>1657.9</v>
      </c>
      <c r="T9" s="82">
        <v>14</v>
      </c>
      <c r="U9" s="82">
        <v>1</v>
      </c>
      <c r="V9" s="82">
        <v>2004</v>
      </c>
      <c r="W9" s="30" t="s">
        <v>205</v>
      </c>
      <c r="X9" s="82" t="s">
        <v>205</v>
      </c>
      <c r="Y9" s="29" t="s">
        <v>211</v>
      </c>
      <c r="Z9" s="83">
        <v>7</v>
      </c>
      <c r="AA9" s="83">
        <v>7</v>
      </c>
      <c r="AB9" s="83">
        <v>7</v>
      </c>
      <c r="AC9" s="83">
        <v>7</v>
      </c>
      <c r="AD9" s="29" t="s">
        <v>207</v>
      </c>
      <c r="AE9" s="84">
        <v>645.20000000000005</v>
      </c>
      <c r="AF9" s="84">
        <v>645.20000000000005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2" t="s">
        <v>205</v>
      </c>
      <c r="AU9" s="84">
        <v>665</v>
      </c>
      <c r="AV9" s="52">
        <v>0</v>
      </c>
      <c r="AW9" s="84">
        <v>0</v>
      </c>
      <c r="AX9" s="52">
        <v>0</v>
      </c>
      <c r="AY9" s="84">
        <v>665</v>
      </c>
      <c r="AZ9" s="3" t="s">
        <v>205</v>
      </c>
      <c r="BA9" s="29" t="s">
        <v>213</v>
      </c>
      <c r="BB9" s="84">
        <v>505.8</v>
      </c>
      <c r="BC9" s="3" t="s">
        <v>205</v>
      </c>
      <c r="BD9" s="85">
        <v>2910.4</v>
      </c>
      <c r="BE9" s="81">
        <v>2008</v>
      </c>
      <c r="BF9" s="86">
        <v>1</v>
      </c>
      <c r="BG9" s="3" t="s">
        <v>205</v>
      </c>
      <c r="BH9" s="29" t="s">
        <v>208</v>
      </c>
      <c r="BI9" s="86"/>
      <c r="BJ9" s="84">
        <v>822</v>
      </c>
      <c r="BK9" s="2" t="s">
        <v>205</v>
      </c>
      <c r="BL9" s="30" t="s">
        <v>209</v>
      </c>
      <c r="BM9" s="84">
        <v>200</v>
      </c>
      <c r="BN9" s="29" t="s">
        <v>205</v>
      </c>
      <c r="BO9" s="29" t="s">
        <v>209</v>
      </c>
      <c r="BP9" s="84">
        <v>190</v>
      </c>
      <c r="BQ9" s="81" t="s">
        <v>205</v>
      </c>
      <c r="BR9" s="29" t="s">
        <v>209</v>
      </c>
      <c r="BS9" s="84">
        <v>160</v>
      </c>
      <c r="BT9" s="81" t="s">
        <v>205</v>
      </c>
      <c r="BU9" s="29" t="s">
        <v>209</v>
      </c>
      <c r="BV9" s="84">
        <v>728</v>
      </c>
      <c r="BW9" s="81" t="s">
        <v>205</v>
      </c>
      <c r="BX9" s="29" t="s">
        <v>209</v>
      </c>
      <c r="BY9" s="84">
        <v>340</v>
      </c>
      <c r="BZ9" s="4">
        <v>0</v>
      </c>
      <c r="CA9" s="29" t="s">
        <v>205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14</v>
      </c>
      <c r="CK9" s="29" t="s">
        <v>205</v>
      </c>
      <c r="CL9" s="33" t="s">
        <v>210</v>
      </c>
      <c r="CM9" s="45" t="s">
        <v>205</v>
      </c>
      <c r="CN9" s="45" t="s">
        <v>205</v>
      </c>
      <c r="CO9" s="49" t="s">
        <v>205</v>
      </c>
      <c r="CP9" s="51"/>
      <c r="CQ9" s="51"/>
      <c r="CR9" s="51"/>
      <c r="CS9" s="51"/>
      <c r="CT9" s="51"/>
      <c r="CU9" s="51"/>
      <c r="CV9" s="51"/>
      <c r="CW9" s="87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88"/>
      <c r="FD9" s="88"/>
      <c r="FE9" s="88"/>
      <c r="FF9" s="88"/>
      <c r="FG9" s="88"/>
      <c r="FH9" s="88"/>
      <c r="FI9" s="88"/>
      <c r="FJ9" s="89"/>
      <c r="FK9" s="89"/>
      <c r="FL9" s="90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</row>
    <row r="10" spans="1:223" s="54" customFormat="1" ht="33.75">
      <c r="A10" s="51">
        <v>4</v>
      </c>
      <c r="B10" s="28" t="s">
        <v>225</v>
      </c>
      <c r="C10" s="29">
        <v>31</v>
      </c>
      <c r="D10" s="30">
        <v>14700000</v>
      </c>
      <c r="E10" s="31" t="s">
        <v>217</v>
      </c>
      <c r="F10" s="32" t="s">
        <v>205</v>
      </c>
      <c r="G10" s="33" t="s">
        <v>205</v>
      </c>
      <c r="H10" s="33" t="s">
        <v>205</v>
      </c>
      <c r="I10" s="97" t="s">
        <v>206</v>
      </c>
      <c r="J10" s="35">
        <v>206</v>
      </c>
      <c r="K10" s="36">
        <v>387</v>
      </c>
      <c r="L10" s="36">
        <v>385</v>
      </c>
      <c r="M10" s="52">
        <f t="shared" si="3"/>
        <v>13148.5</v>
      </c>
      <c r="N10" s="39">
        <v>9905.7999999999993</v>
      </c>
      <c r="O10" s="38">
        <f>N10-P10</f>
        <v>9872</v>
      </c>
      <c r="P10" s="39">
        <v>33.799999999999997</v>
      </c>
      <c r="Q10" s="39">
        <v>0</v>
      </c>
      <c r="R10" s="100">
        <v>12</v>
      </c>
      <c r="S10" s="100">
        <v>245.7</v>
      </c>
      <c r="T10" s="82">
        <v>10</v>
      </c>
      <c r="U10" s="82">
        <v>5</v>
      </c>
      <c r="V10" s="82">
        <v>2003</v>
      </c>
      <c r="W10" s="30" t="s">
        <v>205</v>
      </c>
      <c r="X10" s="82" t="s">
        <v>205</v>
      </c>
      <c r="Y10" s="29" t="s">
        <v>211</v>
      </c>
      <c r="Z10" s="83">
        <v>8</v>
      </c>
      <c r="AA10" s="83">
        <v>8</v>
      </c>
      <c r="AB10" s="83">
        <v>8</v>
      </c>
      <c r="AC10" s="83">
        <v>8</v>
      </c>
      <c r="AD10" s="29" t="s">
        <v>212</v>
      </c>
      <c r="AE10" s="84">
        <v>5881.2</v>
      </c>
      <c r="AF10" s="84">
        <v>5881.2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2" t="s">
        <v>205</v>
      </c>
      <c r="AU10" s="84">
        <v>1542</v>
      </c>
      <c r="AV10" s="52">
        <v>0</v>
      </c>
      <c r="AW10" s="84">
        <v>0</v>
      </c>
      <c r="AX10" s="52">
        <v>0</v>
      </c>
      <c r="AY10" s="84">
        <v>1542</v>
      </c>
      <c r="AZ10" s="3" t="s">
        <v>205</v>
      </c>
      <c r="BA10" s="29" t="s">
        <v>213</v>
      </c>
      <c r="BB10" s="84">
        <v>1234</v>
      </c>
      <c r="BC10" s="3" t="s">
        <v>205</v>
      </c>
      <c r="BD10" s="84">
        <v>2997</v>
      </c>
      <c r="BE10" s="81">
        <v>2008</v>
      </c>
      <c r="BF10" s="86">
        <v>7</v>
      </c>
      <c r="BG10" s="3" t="s">
        <v>205</v>
      </c>
      <c r="BH10" s="29" t="s">
        <v>227</v>
      </c>
      <c r="BI10" s="86"/>
      <c r="BJ10" s="84"/>
      <c r="BK10" s="2" t="s">
        <v>205</v>
      </c>
      <c r="BL10" s="30" t="s">
        <v>228</v>
      </c>
      <c r="BM10" s="84">
        <v>0</v>
      </c>
      <c r="BN10" s="29" t="s">
        <v>205</v>
      </c>
      <c r="BO10" s="29" t="s">
        <v>209</v>
      </c>
      <c r="BP10" s="84">
        <v>950</v>
      </c>
      <c r="BQ10" s="81" t="s">
        <v>205</v>
      </c>
      <c r="BR10" s="29" t="s">
        <v>209</v>
      </c>
      <c r="BS10" s="84">
        <v>920</v>
      </c>
      <c r="BT10" s="81" t="s">
        <v>205</v>
      </c>
      <c r="BU10" s="29" t="s">
        <v>209</v>
      </c>
      <c r="BV10" s="84">
        <v>2660</v>
      </c>
      <c r="BW10" s="81" t="s">
        <v>205</v>
      </c>
      <c r="BX10" s="29" t="s">
        <v>209</v>
      </c>
      <c r="BY10" s="84">
        <v>750</v>
      </c>
      <c r="BZ10" s="4">
        <v>0</v>
      </c>
      <c r="CA10" s="29" t="s">
        <v>205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50</v>
      </c>
      <c r="CK10" s="29" t="s">
        <v>205</v>
      </c>
      <c r="CL10" s="33" t="s">
        <v>210</v>
      </c>
      <c r="CM10" s="45" t="s">
        <v>205</v>
      </c>
      <c r="CN10" s="45" t="s">
        <v>205</v>
      </c>
      <c r="CO10" s="49" t="s">
        <v>205</v>
      </c>
      <c r="CP10" s="51"/>
      <c r="CQ10" s="51"/>
      <c r="CR10" s="51"/>
      <c r="CS10" s="51"/>
      <c r="CT10" s="51"/>
      <c r="CU10" s="51"/>
      <c r="CV10" s="51"/>
      <c r="CW10" s="87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88"/>
      <c r="FD10" s="88"/>
      <c r="FE10" s="88"/>
      <c r="FF10" s="88"/>
      <c r="FG10" s="88"/>
      <c r="FH10" s="88"/>
      <c r="FI10" s="88"/>
      <c r="FJ10" s="89"/>
      <c r="FK10" s="89"/>
      <c r="FL10" s="90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</row>
    <row r="11" spans="1:223" s="54" customFormat="1" ht="56.25">
      <c r="A11" s="51">
        <v>5</v>
      </c>
      <c r="B11" s="28" t="s">
        <v>224</v>
      </c>
      <c r="C11" s="29">
        <v>31</v>
      </c>
      <c r="D11" s="30">
        <v>14700000</v>
      </c>
      <c r="E11" s="31" t="s">
        <v>217</v>
      </c>
      <c r="F11" s="32" t="s">
        <v>205</v>
      </c>
      <c r="G11" s="33" t="s">
        <v>205</v>
      </c>
      <c r="H11" s="33" t="s">
        <v>205</v>
      </c>
      <c r="I11" s="97" t="s">
        <v>206</v>
      </c>
      <c r="J11" s="35">
        <v>40</v>
      </c>
      <c r="K11" s="36">
        <v>66</v>
      </c>
      <c r="L11" s="36">
        <v>40</v>
      </c>
      <c r="M11" s="52">
        <f t="shared" si="3"/>
        <v>4594.5999999999995</v>
      </c>
      <c r="N11" s="39">
        <v>2765.5</v>
      </c>
      <c r="O11" s="38">
        <v>2765.5</v>
      </c>
      <c r="P11" s="39">
        <v>0</v>
      </c>
      <c r="Q11" s="39">
        <v>0</v>
      </c>
      <c r="R11" s="100">
        <v>0</v>
      </c>
      <c r="S11" s="100">
        <v>285.39999999999998</v>
      </c>
      <c r="T11" s="82">
        <v>9</v>
      </c>
      <c r="U11" s="82">
        <v>1</v>
      </c>
      <c r="V11" s="82">
        <v>2004</v>
      </c>
      <c r="W11" s="30" t="s">
        <v>205</v>
      </c>
      <c r="X11" s="82" t="s">
        <v>205</v>
      </c>
      <c r="Y11" s="29" t="s">
        <v>211</v>
      </c>
      <c r="Z11" s="83">
        <v>7</v>
      </c>
      <c r="AA11" s="83">
        <v>7</v>
      </c>
      <c r="AB11" s="83">
        <v>7</v>
      </c>
      <c r="AC11" s="83">
        <v>7</v>
      </c>
      <c r="AD11" s="29" t="s">
        <v>207</v>
      </c>
      <c r="AE11" s="84">
        <v>645.20000000000005</v>
      </c>
      <c r="AF11" s="84">
        <v>645.20000000000005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2" t="s">
        <v>205</v>
      </c>
      <c r="AU11" s="84">
        <v>539.1</v>
      </c>
      <c r="AV11" s="52">
        <v>0</v>
      </c>
      <c r="AW11" s="84">
        <v>0</v>
      </c>
      <c r="AX11" s="52">
        <v>0</v>
      </c>
      <c r="AY11" s="84">
        <v>539.1</v>
      </c>
      <c r="AZ11" s="3" t="s">
        <v>205</v>
      </c>
      <c r="BA11" s="29" t="s">
        <v>213</v>
      </c>
      <c r="BB11" s="84">
        <v>401.5</v>
      </c>
      <c r="BC11" s="3" t="s">
        <v>205</v>
      </c>
      <c r="BD11" s="85">
        <v>1543.7</v>
      </c>
      <c r="BE11" s="81">
        <v>2010</v>
      </c>
      <c r="BF11" s="86">
        <v>1</v>
      </c>
      <c r="BG11" s="3" t="s">
        <v>205</v>
      </c>
      <c r="BH11" s="29" t="s">
        <v>208</v>
      </c>
      <c r="BI11" s="86"/>
      <c r="BJ11" s="84">
        <v>760</v>
      </c>
      <c r="BK11" s="2" t="s">
        <v>205</v>
      </c>
      <c r="BL11" s="30" t="s">
        <v>209</v>
      </c>
      <c r="BM11" s="84">
        <v>210</v>
      </c>
      <c r="BN11" s="29" t="s">
        <v>205</v>
      </c>
      <c r="BO11" s="29" t="s">
        <v>209</v>
      </c>
      <c r="BP11" s="84">
        <v>190</v>
      </c>
      <c r="BQ11" s="81" t="s">
        <v>205</v>
      </c>
      <c r="BR11" s="29" t="s">
        <v>209</v>
      </c>
      <c r="BS11" s="84">
        <v>150</v>
      </c>
      <c r="BT11" s="81" t="s">
        <v>205</v>
      </c>
      <c r="BU11" s="29" t="s">
        <v>209</v>
      </c>
      <c r="BV11" s="84">
        <v>642</v>
      </c>
      <c r="BW11" s="81" t="s">
        <v>205</v>
      </c>
      <c r="BX11" s="29" t="s">
        <v>209</v>
      </c>
      <c r="BY11" s="84">
        <v>360</v>
      </c>
      <c r="BZ11" s="4">
        <v>0</v>
      </c>
      <c r="CA11" s="29" t="s">
        <v>205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14</v>
      </c>
      <c r="CK11" s="29" t="s">
        <v>205</v>
      </c>
      <c r="CL11" s="33" t="s">
        <v>210</v>
      </c>
      <c r="CM11" s="45" t="s">
        <v>205</v>
      </c>
      <c r="CN11" s="45" t="s">
        <v>205</v>
      </c>
      <c r="CO11" s="49" t="s">
        <v>205</v>
      </c>
      <c r="CP11" s="51"/>
      <c r="CQ11" s="51"/>
      <c r="CR11" s="51"/>
      <c r="CS11" s="51"/>
      <c r="CT11" s="51"/>
      <c r="CU11" s="51"/>
      <c r="CV11" s="51"/>
      <c r="CW11" s="87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88"/>
      <c r="FD11" s="88"/>
      <c r="FE11" s="88"/>
      <c r="FF11" s="88"/>
      <c r="FG11" s="88"/>
      <c r="FH11" s="88"/>
      <c r="FI11" s="88"/>
      <c r="FJ11" s="89"/>
      <c r="FK11" s="89"/>
      <c r="FL11" s="90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</row>
    <row r="12" spans="1:223" s="54" customFormat="1" ht="33.75">
      <c r="A12" s="51">
        <v>6</v>
      </c>
      <c r="B12" s="28" t="s">
        <v>223</v>
      </c>
      <c r="C12" s="29">
        <v>31</v>
      </c>
      <c r="D12" s="30">
        <v>14700000</v>
      </c>
      <c r="E12" s="31" t="s">
        <v>217</v>
      </c>
      <c r="F12" s="32" t="s">
        <v>205</v>
      </c>
      <c r="G12" s="33" t="s">
        <v>205</v>
      </c>
      <c r="H12" s="33" t="s">
        <v>205</v>
      </c>
      <c r="I12" s="97" t="s">
        <v>206</v>
      </c>
      <c r="J12" s="35">
        <v>400</v>
      </c>
      <c r="K12" s="36">
        <v>788</v>
      </c>
      <c r="L12" s="36">
        <v>400</v>
      </c>
      <c r="M12" s="52">
        <f t="shared" si="3"/>
        <v>34835.200000000004</v>
      </c>
      <c r="N12" s="39">
        <v>25058.1</v>
      </c>
      <c r="O12" s="38">
        <f>N12-P12</f>
        <v>24748.899999999998</v>
      </c>
      <c r="P12" s="39">
        <v>309.2</v>
      </c>
      <c r="Q12" s="39">
        <v>0</v>
      </c>
      <c r="R12" s="100">
        <f>12+52</f>
        <v>64</v>
      </c>
      <c r="S12" s="100">
        <v>1003.4</v>
      </c>
      <c r="T12" s="82">
        <v>15</v>
      </c>
      <c r="U12" s="82">
        <v>10</v>
      </c>
      <c r="V12" s="82">
        <v>2009</v>
      </c>
      <c r="W12" s="30" t="s">
        <v>205</v>
      </c>
      <c r="X12" s="82" t="s">
        <v>205</v>
      </c>
      <c r="Y12" s="29" t="s">
        <v>211</v>
      </c>
      <c r="Z12" s="83">
        <v>9</v>
      </c>
      <c r="AA12" s="83">
        <v>9</v>
      </c>
      <c r="AB12" s="83">
        <v>9</v>
      </c>
      <c r="AC12" s="83">
        <v>8</v>
      </c>
      <c r="AD12" s="29" t="s">
        <v>226</v>
      </c>
      <c r="AE12" s="84">
        <v>5881.2</v>
      </c>
      <c r="AF12" s="84">
        <v>5881.2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2" t="s">
        <v>205</v>
      </c>
      <c r="AU12" s="84">
        <v>4150.8999999999996</v>
      </c>
      <c r="AV12" s="52">
        <v>0</v>
      </c>
      <c r="AW12" s="84">
        <v>0</v>
      </c>
      <c r="AX12" s="52">
        <v>0</v>
      </c>
      <c r="AY12" s="84">
        <v>4150.8999999999996</v>
      </c>
      <c r="AZ12" s="3" t="s">
        <v>205</v>
      </c>
      <c r="BA12" s="29" t="s">
        <v>213</v>
      </c>
      <c r="BB12" s="84">
        <v>1437.7</v>
      </c>
      <c r="BC12" s="3" t="s">
        <v>205</v>
      </c>
      <c r="BD12" s="85">
        <v>8773.7000000000007</v>
      </c>
      <c r="BE12" s="81">
        <v>2008</v>
      </c>
      <c r="BF12" s="86">
        <v>7</v>
      </c>
      <c r="BG12" s="3" t="s">
        <v>205</v>
      </c>
      <c r="BH12" s="29" t="s">
        <v>227</v>
      </c>
      <c r="BI12" s="86"/>
      <c r="BJ12" s="84"/>
      <c r="BK12" s="2" t="s">
        <v>205</v>
      </c>
      <c r="BL12" s="30" t="s">
        <v>228</v>
      </c>
      <c r="BM12" s="84">
        <v>0</v>
      </c>
      <c r="BN12" s="29" t="s">
        <v>205</v>
      </c>
      <c r="BO12" s="29" t="s">
        <v>209</v>
      </c>
      <c r="BP12" s="84">
        <v>2000</v>
      </c>
      <c r="BQ12" s="81" t="s">
        <v>205</v>
      </c>
      <c r="BR12" s="29" t="s">
        <v>209</v>
      </c>
      <c r="BS12" s="84">
        <v>1860</v>
      </c>
      <c r="BT12" s="81" t="s">
        <v>205</v>
      </c>
      <c r="BU12" s="29" t="s">
        <v>209</v>
      </c>
      <c r="BV12" s="84">
        <v>5320</v>
      </c>
      <c r="BW12" s="81" t="s">
        <v>205</v>
      </c>
      <c r="BX12" s="29" t="s">
        <v>209</v>
      </c>
      <c r="BY12" s="84">
        <v>1500</v>
      </c>
      <c r="BZ12" s="4">
        <v>0</v>
      </c>
      <c r="CA12" s="29" t="s">
        <v>205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108</v>
      </c>
      <c r="CK12" s="29" t="s">
        <v>205</v>
      </c>
      <c r="CL12" s="33" t="s">
        <v>210</v>
      </c>
      <c r="CM12" s="45" t="s">
        <v>205</v>
      </c>
      <c r="CN12" s="45" t="s">
        <v>205</v>
      </c>
      <c r="CO12" s="49" t="s">
        <v>205</v>
      </c>
      <c r="CP12" s="51"/>
      <c r="CQ12" s="51"/>
      <c r="CR12" s="51"/>
      <c r="CS12" s="51"/>
      <c r="CT12" s="51"/>
      <c r="CU12" s="51"/>
      <c r="CV12" s="51"/>
      <c r="CW12" s="87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88"/>
      <c r="FD12" s="88"/>
      <c r="FE12" s="88"/>
      <c r="FF12" s="88"/>
      <c r="FG12" s="88"/>
      <c r="FH12" s="88"/>
      <c r="FI12" s="88"/>
      <c r="FJ12" s="89"/>
      <c r="FK12" s="89"/>
      <c r="FL12" s="90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</row>
    <row r="13" spans="1:223" s="91" customFormat="1">
      <c r="A13" s="27"/>
      <c r="B13" s="28"/>
      <c r="C13" s="1"/>
      <c r="D13" s="30"/>
      <c r="E13" s="31"/>
      <c r="F13" s="32"/>
      <c r="G13" s="33"/>
      <c r="H13" s="33"/>
      <c r="I13" s="34"/>
      <c r="J13" s="35"/>
      <c r="K13" s="36"/>
      <c r="L13" s="36"/>
      <c r="M13" s="37"/>
      <c r="N13" s="39"/>
      <c r="O13" s="38"/>
      <c r="P13" s="39"/>
      <c r="Q13" s="39"/>
      <c r="R13" s="101"/>
      <c r="S13" s="102"/>
      <c r="T13" s="35"/>
      <c r="U13" s="35"/>
      <c r="V13" s="35"/>
      <c r="W13" s="33"/>
      <c r="X13" s="42"/>
      <c r="Y13" s="29"/>
      <c r="Z13" s="43"/>
      <c r="AA13" s="43"/>
      <c r="AB13" s="43"/>
      <c r="AC13" s="43"/>
      <c r="AD13" s="30"/>
      <c r="AE13" s="44"/>
      <c r="AF13" s="41"/>
      <c r="AG13" s="44"/>
      <c r="AH13" s="41"/>
      <c r="AI13" s="41"/>
      <c r="AJ13" s="41"/>
      <c r="AK13" s="41"/>
      <c r="AL13" s="41"/>
      <c r="AM13" s="41"/>
      <c r="AN13" s="41"/>
      <c r="AO13" s="44"/>
      <c r="AP13" s="44"/>
      <c r="AQ13" s="41"/>
      <c r="AR13" s="44"/>
      <c r="AS13" s="44"/>
      <c r="AT13" s="32"/>
      <c r="AU13" s="35"/>
      <c r="AV13" s="40"/>
      <c r="AW13" s="41"/>
      <c r="AX13" s="41"/>
      <c r="AY13" s="41"/>
      <c r="AZ13" s="36"/>
      <c r="BA13" s="32"/>
      <c r="BB13" s="41"/>
      <c r="BC13" s="36"/>
      <c r="BD13" s="26"/>
      <c r="BE13" s="45"/>
      <c r="BF13" s="46"/>
      <c r="BG13" s="36"/>
      <c r="BH13" s="32"/>
      <c r="BI13" s="46"/>
      <c r="BJ13" s="47"/>
      <c r="BK13" s="32"/>
      <c r="BL13" s="33"/>
      <c r="BM13" s="45"/>
      <c r="BN13" s="32"/>
      <c r="BO13" s="29"/>
      <c r="BP13" s="44"/>
      <c r="BQ13" s="36"/>
      <c r="BR13" s="29"/>
      <c r="BS13" s="40"/>
      <c r="BT13" s="36"/>
      <c r="BU13" s="32"/>
      <c r="BV13" s="39"/>
      <c r="BW13" s="36"/>
      <c r="BX13" s="29"/>
      <c r="BY13" s="48"/>
      <c r="BZ13" s="40"/>
      <c r="CA13" s="32"/>
      <c r="CB13" s="45"/>
      <c r="CC13" s="45"/>
      <c r="CD13" s="45"/>
      <c r="CE13" s="45"/>
      <c r="CF13" s="45"/>
      <c r="CG13" s="45"/>
      <c r="CH13" s="45"/>
      <c r="CI13" s="45"/>
      <c r="CJ13" s="45"/>
      <c r="CK13" s="32"/>
      <c r="CL13" s="33"/>
      <c r="CM13" s="45"/>
      <c r="CN13" s="45"/>
      <c r="CO13" s="49"/>
    </row>
    <row r="14" spans="1:223" s="50" customFormat="1">
      <c r="A14" s="55"/>
      <c r="B14" s="56"/>
      <c r="C14" s="57"/>
      <c r="D14" s="58"/>
      <c r="E14" s="59"/>
      <c r="F14" s="60"/>
      <c r="G14" s="61"/>
      <c r="H14" s="61"/>
      <c r="I14" s="62"/>
      <c r="J14" s="63"/>
      <c r="K14" s="64"/>
      <c r="L14" s="64"/>
      <c r="M14" s="65"/>
      <c r="N14" s="66"/>
      <c r="O14" s="67"/>
      <c r="P14" s="68"/>
      <c r="Q14" s="69"/>
      <c r="R14" s="103"/>
      <c r="S14" s="104"/>
      <c r="T14" s="63"/>
      <c r="U14" s="63"/>
      <c r="V14" s="63"/>
      <c r="W14" s="61"/>
      <c r="X14" s="72"/>
      <c r="Y14" s="57"/>
      <c r="Z14" s="73"/>
      <c r="AA14" s="73"/>
      <c r="AB14" s="73"/>
      <c r="AC14" s="73"/>
      <c r="AD14" s="58"/>
      <c r="AE14" s="74"/>
      <c r="AF14" s="71"/>
      <c r="AG14" s="74"/>
      <c r="AH14" s="71"/>
      <c r="AI14" s="71"/>
      <c r="AJ14" s="71"/>
      <c r="AK14" s="71"/>
      <c r="AL14" s="71"/>
      <c r="AM14" s="71"/>
      <c r="AN14" s="71"/>
      <c r="AO14" s="74"/>
      <c r="AP14" s="74"/>
      <c r="AQ14" s="71"/>
      <c r="AR14" s="74"/>
      <c r="AS14" s="74"/>
      <c r="AT14" s="60"/>
      <c r="AU14" s="63"/>
      <c r="AV14" s="70"/>
      <c r="AW14" s="71"/>
      <c r="AX14" s="71"/>
      <c r="AY14" s="71"/>
      <c r="AZ14" s="64"/>
      <c r="BA14" s="60"/>
      <c r="BB14" s="71"/>
      <c r="BC14" s="64"/>
      <c r="BD14" s="75"/>
      <c r="BE14" s="76"/>
      <c r="BF14" s="77"/>
      <c r="BG14" s="64"/>
      <c r="BH14" s="60"/>
      <c r="BI14" s="77"/>
      <c r="BJ14" s="78"/>
      <c r="BK14" s="60"/>
      <c r="BL14" s="61"/>
      <c r="BM14" s="76"/>
      <c r="BN14" s="60"/>
      <c r="BO14" s="57"/>
      <c r="BP14" s="74"/>
      <c r="BQ14" s="64"/>
      <c r="BR14" s="57"/>
      <c r="BS14" s="70"/>
      <c r="BT14" s="64"/>
      <c r="BU14" s="60"/>
      <c r="BV14" s="69"/>
      <c r="BW14" s="64"/>
      <c r="BX14" s="57"/>
      <c r="BY14" s="79"/>
      <c r="BZ14" s="70"/>
      <c r="CA14" s="60"/>
      <c r="CB14" s="76"/>
      <c r="CC14" s="76"/>
      <c r="CD14" s="76"/>
      <c r="CE14" s="76"/>
      <c r="CF14" s="76"/>
      <c r="CG14" s="76"/>
      <c r="CH14" s="76"/>
      <c r="CI14" s="76"/>
      <c r="CJ14" s="76"/>
      <c r="CK14" s="60"/>
      <c r="CL14" s="61"/>
      <c r="CM14" s="76"/>
      <c r="CN14" s="76"/>
      <c r="CO14" s="80"/>
    </row>
    <row r="16" spans="1:223">
      <c r="A16" s="177" t="s">
        <v>214</v>
      </c>
      <c r="B16" s="177"/>
      <c r="C16" s="177"/>
      <c r="D16" s="177"/>
      <c r="E16" s="177"/>
      <c r="F16" s="177"/>
      <c r="G16" s="177"/>
    </row>
    <row r="17" spans="1:7" ht="39" customHeight="1">
      <c r="A17" s="178" t="s">
        <v>215</v>
      </c>
      <c r="B17" s="178"/>
      <c r="C17" s="178"/>
      <c r="D17" s="178"/>
      <c r="E17" s="178"/>
      <c r="F17" s="178"/>
      <c r="G17" s="178"/>
    </row>
    <row r="18" spans="1:7" ht="50.25" customHeight="1">
      <c r="A18" s="178" t="s">
        <v>216</v>
      </c>
      <c r="B18" s="178"/>
      <c r="C18" s="178"/>
      <c r="D18" s="178"/>
      <c r="E18" s="178"/>
      <c r="F18" s="178"/>
      <c r="G18" s="178"/>
    </row>
    <row r="20" spans="1:7">
      <c r="A20" s="175" t="s">
        <v>218</v>
      </c>
      <c r="B20" s="175"/>
      <c r="C20" s="175"/>
      <c r="D20" s="175"/>
      <c r="E20" s="175"/>
      <c r="F20" s="175"/>
      <c r="G20" s="175"/>
    </row>
    <row r="21" spans="1:7">
      <c r="A21" s="175"/>
      <c r="B21" s="175"/>
      <c r="C21" s="175"/>
      <c r="D21" s="175"/>
      <c r="E21" s="175"/>
      <c r="F21" s="175"/>
      <c r="G21" s="175"/>
    </row>
    <row r="22" spans="1:7">
      <c r="A22" s="176" t="s">
        <v>219</v>
      </c>
      <c r="B22" s="176"/>
      <c r="C22" s="176"/>
      <c r="D22" s="176"/>
      <c r="E22" s="176"/>
      <c r="F22" s="176"/>
      <c r="G22" s="176"/>
    </row>
  </sheetData>
  <mergeCells count="80">
    <mergeCell ref="CB1:CK1"/>
    <mergeCell ref="CB2:CI2"/>
    <mergeCell ref="A21:G21"/>
    <mergeCell ref="A22:G22"/>
    <mergeCell ref="A16:G16"/>
    <mergeCell ref="A17:G17"/>
    <mergeCell ref="A18:G18"/>
    <mergeCell ref="A20:G20"/>
    <mergeCell ref="C2:C3"/>
    <mergeCell ref="D2:D3"/>
    <mergeCell ref="A2:A3"/>
    <mergeCell ref="B2:B3"/>
    <mergeCell ref="CO1:CO3"/>
    <mergeCell ref="CM1:CM3"/>
    <mergeCell ref="CN1:CN3"/>
    <mergeCell ref="BX1:CA1"/>
    <mergeCell ref="CL2:CL3"/>
    <mergeCell ref="CA2:CA3"/>
    <mergeCell ref="BF2:BF3"/>
    <mergeCell ref="BA2:BA3"/>
    <mergeCell ref="BD2:BD3"/>
    <mergeCell ref="M2:M3"/>
    <mergeCell ref="AU2:AY2"/>
    <mergeCell ref="Y2:Y3"/>
    <mergeCell ref="BC2:BC3"/>
    <mergeCell ref="Z2:AC2"/>
    <mergeCell ref="AD2:AD3"/>
    <mergeCell ref="X2:X3"/>
    <mergeCell ref="E2:E3"/>
    <mergeCell ref="W2:W3"/>
    <mergeCell ref="S2:S3"/>
    <mergeCell ref="G2:G3"/>
    <mergeCell ref="U2:U3"/>
    <mergeCell ref="V2:V3"/>
    <mergeCell ref="N2:Q2"/>
    <mergeCell ref="R2:R3"/>
    <mergeCell ref="CJ2:CJ3"/>
    <mergeCell ref="BY2:BY3"/>
    <mergeCell ref="CK2:CK3"/>
    <mergeCell ref="BL1:BQ1"/>
    <mergeCell ref="BT2:BT3"/>
    <mergeCell ref="BN2:BN3"/>
    <mergeCell ref="BU1:BW1"/>
    <mergeCell ref="BS2:BS3"/>
    <mergeCell ref="BZ2:BZ3"/>
    <mergeCell ref="BX2:BX3"/>
    <mergeCell ref="BW2:BW3"/>
    <mergeCell ref="BM2:BM3"/>
    <mergeCell ref="BJ2:BJ3"/>
    <mergeCell ref="BK2:BK3"/>
    <mergeCell ref="BU2:BU3"/>
    <mergeCell ref="BL2:BL3"/>
    <mergeCell ref="BQ2:BQ3"/>
    <mergeCell ref="BR2:BR3"/>
    <mergeCell ref="BH1:BK1"/>
    <mergeCell ref="BV2:BV3"/>
    <mergeCell ref="BO2:BO3"/>
    <mergeCell ref="BH2:BH3"/>
    <mergeCell ref="BI2:BI3"/>
    <mergeCell ref="BP2:BP3"/>
    <mergeCell ref="BD1:BE1"/>
    <mergeCell ref="AZ2:AZ3"/>
    <mergeCell ref="AE2:AS2"/>
    <mergeCell ref="BR1:BT1"/>
    <mergeCell ref="BE2:BE3"/>
    <mergeCell ref="BF1:BG1"/>
    <mergeCell ref="AU1:AZ1"/>
    <mergeCell ref="AT2:AT3"/>
    <mergeCell ref="BA1:BC1"/>
    <mergeCell ref="BB2:BB3"/>
    <mergeCell ref="BG2:BG3"/>
    <mergeCell ref="F1:AC1"/>
    <mergeCell ref="AD1:AT1"/>
    <mergeCell ref="H2:H3"/>
    <mergeCell ref="K2:K3"/>
    <mergeCell ref="F2:F3"/>
    <mergeCell ref="I2:I3"/>
    <mergeCell ref="T2:T3"/>
    <mergeCell ref="L2:L3"/>
    <mergeCell ref="J2:J3"/>
  </mergeCells>
  <phoneticPr fontId="13" type="noConversion"/>
  <conditionalFormatting sqref="CU7:FB12 CP7:CS12">
    <cfRule type="cellIs" dxfId="1" priority="1" stopIfTrue="1" operator="equal">
      <formula>1</formula>
    </cfRule>
  </conditionalFormatting>
  <conditionalFormatting sqref="CT7:CT12">
    <cfRule type="cellIs" dxfId="0" priority="2" stopIfTrue="1" operator="greaterThan">
      <formula>0</formula>
    </cfRule>
  </conditionalFormatting>
  <dataValidations count="14">
    <dataValidation allowBlank="1" showInputMessage="1" showErrorMessage="1" sqref="A7:H14 BB2:BG6 Z7:AC12 V7:V14"/>
    <dataValidation type="list" allowBlank="1" showInputMessage="1" showErrorMessage="1" sqref="BA7:BA14">
      <formula1>$BA$1:$BA$4</formula1>
    </dataValidation>
    <dataValidation type="custom" showInputMessage="1" showErrorMessage="1" sqref="BI13:BI14 P7:U14 BB7:BB14 BF7:BF14 AU7:AY14 BD7:BD14 BY7:BZ14 AE7:AS14 BV7:BV14 BS7:BS14 BP7:BP14 BM7:BM12 BI7:BJ12 J7:N14">
      <formula1>OR(ISNUMBER(J7),J7="н/д")</formula1>
    </dataValidation>
    <dataValidation type="custom" showInputMessage="1" showErrorMessage="1" error="ВНИМАНИЕ! НЕПРАВИЛЬНЫЙ ВВОД. ЕСЛИ ИНФОРМАЦИЯ ОТСУТСТВУЕТ ВВЕДИТЕ &quot;н/д&quot; " prompt="введите год в формате ГГГГ или &quot;нет&quot; если не проводилось" sqref="CO7:CO14 BK7:BK14 BG7:BG14 BC7:BC14 AZ7:AZ14 AT7:AT14 BQ7:BQ14 CK7:CK14 CA7:CA14 BW7:BW14 BT7:BT14 BE7:BE12 BN7:BN14 W7:X14">
      <formula1>OR(ISNUMBER(W7),W7="нет",W7="н/д")</formula1>
    </dataValidation>
    <dataValidation type="list" allowBlank="1" showInputMessage="1" showErrorMessage="1" sqref="CL7:CL14">
      <formula1>$CL$1:$CL$6</formula1>
    </dataValidation>
    <dataValidation type="list" allowBlank="1" showInputMessage="1" showErrorMessage="1" sqref="BO7:BO14">
      <formula1>$BO$1:$BO$3</formula1>
    </dataValidation>
    <dataValidation type="list" allowBlank="1" showInputMessage="1" showErrorMessage="1" sqref="BU7:BU14">
      <formula1>$BU$1:$BU$3</formula1>
    </dataValidation>
    <dataValidation type="list" allowBlank="1" showInputMessage="1" showErrorMessage="1" sqref="BR7:BR14">
      <formula1>$BR$1:$BR$3</formula1>
    </dataValidation>
    <dataValidation type="list" allowBlank="1" showInputMessage="1" showErrorMessage="1" sqref="AD7:AD14">
      <formula1>$AD$1:$AD$6</formula1>
    </dataValidation>
    <dataValidation type="list" allowBlank="1" showInputMessage="1" showErrorMessage="1" sqref="BL7:BL14">
      <formula1>$BL$1:$BL$4</formula1>
    </dataValidation>
    <dataValidation type="list" allowBlank="1" showInputMessage="1" showErrorMessage="1" sqref="BH7:BH14">
      <formula1>$BH$1:$BH$5</formula1>
    </dataValidation>
    <dataValidation type="list" allowBlank="1" showInputMessage="1" showErrorMessage="1" sqref="I7:I14">
      <formula1>$I$1:$I$4</formula1>
    </dataValidation>
    <dataValidation type="list" allowBlank="1" showInputMessage="1" showErrorMessage="1" sqref="Y7:Y14">
      <formula1>$Y$1:$Y$4</formula1>
    </dataValidation>
    <dataValidation type="list" allowBlank="1" showInputMessage="1" showErrorMessage="1" sqref="BX7:BX14">
      <formula1>$BX$1:$BX$2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2013</vt:lpstr>
      <vt:lpstr>ДРЭП</vt:lpstr>
      <vt:lpstr>_RR12</vt:lpstr>
      <vt:lpstr>_RR21</vt:lpstr>
      <vt:lpstr>_RR22</vt:lpstr>
      <vt:lpstr>_RR23</vt:lpstr>
      <vt:lpstr>_RR29</vt:lpstr>
      <vt:lpstr>_RR45</vt:lpstr>
      <vt:lpstr>_RR47</vt:lpstr>
      <vt:lpstr>_RR48</vt:lpstr>
      <vt:lpstr>_RR49</vt:lpstr>
      <vt:lpstr>_RR50</vt:lpstr>
      <vt:lpstr>_RR51</vt:lpstr>
      <vt:lpstr>_RR52</vt:lpstr>
      <vt:lpstr>_RR54</vt:lpstr>
      <vt:lpstr>_RR57</vt:lpstr>
      <vt:lpstr>_RR58</vt:lpstr>
      <vt:lpstr>_RR59</vt:lpstr>
      <vt:lpstr>_RR62</vt:lpstr>
      <vt:lpstr>_RR63</vt:lpstr>
      <vt:lpstr>_RR65</vt:lpstr>
      <vt:lpstr>_RR66</vt:lpstr>
      <vt:lpstr>_RR68</vt:lpstr>
      <vt:lpstr>_RR69</vt:lpstr>
      <vt:lpstr>_RR71</vt:lpstr>
      <vt:lpstr>_RR72</vt:lpstr>
      <vt:lpstr>_RR74</vt:lpstr>
      <vt:lpstr>_RR75</vt:lpstr>
      <vt:lpstr>_RR78</vt:lpstr>
      <vt:lpstr>_RR79</vt:lpstr>
      <vt:lpstr>_RR88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2013-02-12T11:00:30Z</cp:lastPrinted>
  <dcterms:created xsi:type="dcterms:W3CDTF">2013-01-28T09:27:17Z</dcterms:created>
  <dcterms:modified xsi:type="dcterms:W3CDTF">2013-03-20T07:40:16Z</dcterms:modified>
</cp:coreProperties>
</file>